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<sst xmlns="http://schemas.openxmlformats.org/spreadsheetml/2006/main" count="45" uniqueCount="40">
  <si>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НАВЧАЛЬНО-ВИХОВНИЙ КОМПЛЕКС "БАЛТСЬКА ЗАГАЛЬНООСВІТНЯ ШКОЛА І-ІІІ СТУПЕНІВ №2 - ГІМНАЗІЯ" БАЛТСЬКОЇ МІСЬКОЇ РАДИ ОДЕСЬКОЇ ОБЛАСТІ</t>
  </si>
  <si>
    <t>ЗВІТ ПРО НАДХОДЖЕННЯ ТА ВИКОРИСТАННЯ ОТРИМАНИХ КОШТІВ</t>
  </si>
  <si>
    <t>Одиниця виміру: грн.,коп.</t>
  </si>
  <si>
    <t>залишок  на початок місяця</t>
  </si>
  <si>
    <t>надходження</t>
  </si>
  <si>
    <t>використання</t>
  </si>
  <si>
    <t>залишок  на кінець місяця</t>
  </si>
  <si>
    <t>КОШТИ ОСВІТНЬОЇ СУБВЕНЦІЇ, ВСЬОГО</t>
  </si>
  <si>
    <t>в т.ч.:</t>
  </si>
  <si>
    <t>Заробітна плата педагогічного персоналу</t>
  </si>
  <si>
    <t>Нарахування на оплату праці</t>
  </si>
  <si>
    <t>КОШТИ ДОДАТКОВОЇ ДОТАЦІЇ, ВСЬОГО</t>
  </si>
  <si>
    <t>Заробітна плата технічного персоналу</t>
  </si>
  <si>
    <t>КОШТИ ОБ'ЄДНАНОЇ ТЕРИТОРІАЛЬНОЇ ГРОМАДИ, ВСЬОГО</t>
  </si>
  <si>
    <t>Предмети, матеріали, обладнання та інвентар, в т.ч.</t>
  </si>
  <si>
    <t>Продукти харчування</t>
  </si>
  <si>
    <t>Оплата послуг (крім комунальних), в т.ч:</t>
  </si>
  <si>
    <t>Надання доступу до мережі Інтернет</t>
  </si>
  <si>
    <t xml:space="preserve">Вивіз та захоронення відходів </t>
  </si>
  <si>
    <t>Видатки на відрядження</t>
  </si>
  <si>
    <t>Оплата послуг з водопостачання і водовідведення</t>
  </si>
  <si>
    <t>Оплата електроенергії</t>
  </si>
  <si>
    <t>КОШТИ ОТРИМАНІ ЯК ПЛАТА ЗА ПОСЛУГИ, ВСЬОГО</t>
  </si>
  <si>
    <t>За послуги з харчування учнів</t>
  </si>
  <si>
    <t>За оренду майна</t>
  </si>
  <si>
    <t>КОШТИ ОТРИМАНІ ЗА ІНШИМИ ДЖЕРЕЛАМИ ВЛАСНИХ НАДХОДЖЕНЬ, ВСЬОГО</t>
  </si>
  <si>
    <t>Від підприємств, організацій, фізичних осіб та від інших бюджетних установ</t>
  </si>
  <si>
    <t>Оплата за курси підвищення кваліфікації</t>
  </si>
  <si>
    <t>Підвіз школярів</t>
  </si>
  <si>
    <t>Інші поточні видатки</t>
  </si>
  <si>
    <t>Продукти харчування для оздоровчого табору</t>
  </si>
  <si>
    <t>Медикаменти</t>
  </si>
  <si>
    <t xml:space="preserve">Послуги зі зберіганна, сортування та доставки підручників </t>
  </si>
  <si>
    <t>ЖОВТЕНЬ 2018 РОКУ</t>
  </si>
  <si>
    <t>кулери для води</t>
  </si>
  <si>
    <t>матеріали для ремонту та господарські товари</t>
  </si>
  <si>
    <t>Телекомунікаційні послуги</t>
  </si>
  <si>
    <t>Послуги з реєстрації автобуса</t>
  </si>
  <si>
    <t>Консультаційні послуги з питань інформатизації</t>
  </si>
  <si>
    <t>Придбання обладнання і предметів довгострокового користування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</si>
</sst>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/>
    </xf>
    <xf numFmtId="2" fontId="38" fillId="0" borderId="11" xfId="0" applyNumberFormat="1" applyFont="1" applyBorder="1" applyAlignment="1">
      <alignment horizontal="center" vertical="center" wrapText="1"/>
    </xf>
    <xf numFmtId="2" fontId="38" fillId="0" borderId="12" xfId="0" applyNumberFormat="1" applyFont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center" vertical="center" wrapText="1"/>
    </xf>
    <xf numFmtId="0" fontId="39" fillId="33" borderId="14" xfId="0" applyFont="1" applyFill="1" applyBorder="1" applyAlignment="1">
      <alignment/>
    </xf>
    <xf numFmtId="4" fontId="39" fillId="33" borderId="15" xfId="0" applyNumberFormat="1" applyFont="1" applyFill="1" applyBorder="1" applyAlignment="1">
      <alignment/>
    </xf>
    <xf numFmtId="4" fontId="39" fillId="33" borderId="16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4" fontId="38" fillId="0" borderId="19" xfId="0" applyNumberFormat="1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17" xfId="0" applyFont="1" applyBorder="1" applyAlignment="1">
      <alignment horizontal="left" indent="1"/>
    </xf>
    <xf numFmtId="4" fontId="38" fillId="0" borderId="18" xfId="0" applyNumberFormat="1" applyFont="1" applyBorder="1" applyAlignment="1">
      <alignment wrapText="1"/>
    </xf>
    <xf numFmtId="4" fontId="38" fillId="0" borderId="18" xfId="0" applyNumberFormat="1" applyFont="1" applyBorder="1" applyAlignment="1">
      <alignment horizontal="right" indent="1"/>
    </xf>
    <xf numFmtId="4" fontId="38" fillId="0" borderId="20" xfId="0" applyNumberFormat="1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24" xfId="0" applyFont="1" applyBorder="1" applyAlignment="1">
      <alignment/>
    </xf>
    <xf numFmtId="0" fontId="39" fillId="33" borderId="14" xfId="0" applyFont="1" applyFill="1" applyBorder="1" applyAlignment="1">
      <alignment horizontal="left"/>
    </xf>
    <xf numFmtId="4" fontId="38" fillId="0" borderId="0" xfId="0" applyNumberFormat="1" applyFont="1" applyAlignment="1">
      <alignment/>
    </xf>
    <xf numFmtId="0" fontId="38" fillId="0" borderId="19" xfId="0" applyFont="1" applyBorder="1" applyAlignment="1">
      <alignment/>
    </xf>
    <xf numFmtId="4" fontId="38" fillId="0" borderId="18" xfId="0" applyNumberFormat="1" applyFont="1" applyBorder="1" applyAlignment="1">
      <alignment/>
    </xf>
    <xf numFmtId="0" fontId="38" fillId="0" borderId="17" xfId="0" applyFont="1" applyBorder="1" applyAlignment="1">
      <alignment horizontal="left" indent="3"/>
    </xf>
    <xf numFmtId="0" fontId="38" fillId="0" borderId="25" xfId="0" applyFont="1" applyBorder="1" applyAlignment="1">
      <alignment horizontal="left" indent="1"/>
    </xf>
    <xf numFmtId="4" fontId="38" fillId="0" borderId="26" xfId="0" applyNumberFormat="1" applyFont="1" applyBorder="1" applyAlignment="1">
      <alignment wrapText="1"/>
    </xf>
    <xf numFmtId="4" fontId="38" fillId="0" borderId="27" xfId="0" applyNumberFormat="1" applyFont="1" applyBorder="1" applyAlignment="1">
      <alignment horizontal="right" indent="1"/>
    </xf>
    <xf numFmtId="0" fontId="39" fillId="33" borderId="14" xfId="0" applyFont="1" applyFill="1" applyBorder="1" applyAlignment="1">
      <alignment horizontal="left" wrapText="1"/>
    </xf>
    <xf numFmtId="0" fontId="38" fillId="0" borderId="21" xfId="0" applyFont="1" applyBorder="1" applyAlignment="1">
      <alignment horizontal="left" indent="1"/>
    </xf>
    <xf numFmtId="4" fontId="38" fillId="0" borderId="22" xfId="0" applyNumberFormat="1" applyFont="1" applyBorder="1" applyAlignment="1">
      <alignment wrapText="1"/>
    </xf>
    <xf numFmtId="4" fontId="39" fillId="33" borderId="28" xfId="0" applyNumberFormat="1" applyFont="1" applyFill="1" applyBorder="1" applyAlignment="1">
      <alignment/>
    </xf>
    <xf numFmtId="4" fontId="40" fillId="0" borderId="18" xfId="0" applyNumberFormat="1" applyFont="1" applyBorder="1" applyAlignment="1">
      <alignment horizontal="right" indent="1"/>
    </xf>
    <xf numFmtId="4" fontId="38" fillId="0" borderId="29" xfId="0" applyNumberFormat="1" applyFont="1" applyBorder="1" applyAlignment="1">
      <alignment/>
    </xf>
    <xf numFmtId="4" fontId="38" fillId="0" borderId="30" xfId="0" applyNumberFormat="1" applyFont="1" applyBorder="1" applyAlignment="1">
      <alignment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0.28125" style="1" customWidth="1"/>
    <col min="2" max="2" width="13.140625" style="1" customWidth="1"/>
    <col min="3" max="3" width="14.421875" style="1" customWidth="1"/>
    <col min="4" max="4" width="13.57421875" style="1" customWidth="1"/>
    <col min="5" max="5" width="11.8515625" style="1" customWidth="1"/>
    <col min="6" max="16384" width="9.140625" style="1" customWidth="1"/>
  </cols>
  <sheetData>
    <row r="1" spans="1:5" ht="30.75" customHeight="1">
      <c r="A1" s="39" t="s">
        <v>0</v>
      </c>
      <c r="B1" s="39"/>
      <c r="C1" s="39"/>
      <c r="D1" s="39"/>
      <c r="E1" s="39"/>
    </row>
    <row r="4" spans="1:5" ht="15">
      <c r="A4" s="40" t="s">
        <v>1</v>
      </c>
      <c r="B4" s="40"/>
      <c r="C4" s="40"/>
      <c r="D4" s="40"/>
      <c r="E4" s="40"/>
    </row>
    <row r="5" spans="1:5" ht="15">
      <c r="A5" s="40" t="s">
        <v>33</v>
      </c>
      <c r="B5" s="40"/>
      <c r="C5" s="40"/>
      <c r="D5" s="40"/>
      <c r="E5" s="40"/>
    </row>
    <row r="6" spans="1:5" ht="15">
      <c r="A6" s="38"/>
      <c r="B6" s="38"/>
      <c r="C6" s="38"/>
      <c r="D6" s="38"/>
      <c r="E6" s="38"/>
    </row>
    <row r="7" ht="15.75" thickBot="1">
      <c r="E7" s="2" t="s">
        <v>2</v>
      </c>
    </row>
    <row r="8" spans="1:5" ht="45.75" thickBot="1">
      <c r="A8" s="3"/>
      <c r="B8" s="4" t="s">
        <v>3</v>
      </c>
      <c r="C8" s="4" t="s">
        <v>4</v>
      </c>
      <c r="D8" s="5" t="s">
        <v>5</v>
      </c>
      <c r="E8" s="6" t="s">
        <v>6</v>
      </c>
    </row>
    <row r="9" spans="1:5" s="10" customFormat="1" ht="14.25">
      <c r="A9" s="7" t="s">
        <v>7</v>
      </c>
      <c r="B9" s="8">
        <v>5870.620000000083</v>
      </c>
      <c r="C9" s="8">
        <f>SUM(C11:C12)</f>
        <v>599365</v>
      </c>
      <c r="D9" s="8">
        <f>SUM(D11:D12)</f>
        <v>599355.24</v>
      </c>
      <c r="E9" s="9">
        <f>SUM(E11:E12)</f>
        <v>5880.380000000077</v>
      </c>
    </row>
    <row r="10" spans="1:5" ht="15">
      <c r="A10" s="11" t="s">
        <v>8</v>
      </c>
      <c r="B10" s="12"/>
      <c r="C10" s="12"/>
      <c r="D10" s="13"/>
      <c r="E10" s="14"/>
    </row>
    <row r="11" spans="1:5" ht="15">
      <c r="A11" s="15" t="s">
        <v>9</v>
      </c>
      <c r="B11" s="16">
        <v>5379.840000000084</v>
      </c>
      <c r="C11" s="17">
        <v>489825</v>
      </c>
      <c r="D11" s="17">
        <v>489822.07</v>
      </c>
      <c r="E11" s="18">
        <f>B11+C11-D11</f>
        <v>5382.770000000077</v>
      </c>
    </row>
    <row r="12" spans="1:5" ht="15">
      <c r="A12" s="15" t="s">
        <v>10</v>
      </c>
      <c r="B12" s="16">
        <v>490.77999999999884</v>
      </c>
      <c r="C12" s="17">
        <v>109540</v>
      </c>
      <c r="D12" s="17">
        <v>109533.17</v>
      </c>
      <c r="E12" s="18">
        <f>B12+C12-D12</f>
        <v>497.6100000000006</v>
      </c>
    </row>
    <row r="13" spans="1:5" ht="15.75" thickBot="1">
      <c r="A13" s="19"/>
      <c r="B13" s="20"/>
      <c r="C13" s="20"/>
      <c r="D13" s="21"/>
      <c r="E13" s="22"/>
    </row>
    <row r="14" ht="15.75" thickBot="1"/>
    <row r="15" spans="1:5" ht="15">
      <c r="A15" s="23" t="s">
        <v>11</v>
      </c>
      <c r="B15" s="8">
        <v>79.48999999997613</v>
      </c>
      <c r="C15" s="8">
        <f>SUM(C17:C18)</f>
        <v>137217</v>
      </c>
      <c r="D15" s="8">
        <f>SUM(D17:D18)</f>
        <v>136514.39</v>
      </c>
      <c r="E15" s="9">
        <f>SUM(E17:E18)</f>
        <v>782.0999999999767</v>
      </c>
    </row>
    <row r="16" spans="1:5" ht="15">
      <c r="A16" s="11" t="s">
        <v>8</v>
      </c>
      <c r="B16" s="12"/>
      <c r="C16" s="12"/>
      <c r="D16" s="13"/>
      <c r="E16" s="14"/>
    </row>
    <row r="17" spans="1:5" ht="15">
      <c r="A17" s="15" t="s">
        <v>12</v>
      </c>
      <c r="B17" s="16">
        <v>48.71999999997206</v>
      </c>
      <c r="C17" s="17">
        <v>112274</v>
      </c>
      <c r="D17" s="17">
        <v>111703.05</v>
      </c>
      <c r="E17" s="18">
        <f>B17+C17-D17</f>
        <v>619.6699999999691</v>
      </c>
    </row>
    <row r="18" spans="1:5" ht="15">
      <c r="A18" s="15" t="s">
        <v>10</v>
      </c>
      <c r="B18" s="16">
        <v>30.770000000004075</v>
      </c>
      <c r="C18" s="17">
        <v>24943</v>
      </c>
      <c r="D18" s="17">
        <v>24811.339999999997</v>
      </c>
      <c r="E18" s="18">
        <f>B18+C18-D18</f>
        <v>162.43000000000757</v>
      </c>
    </row>
    <row r="19" spans="1:5" ht="15.75" thickBot="1">
      <c r="A19" s="19"/>
      <c r="B19" s="20"/>
      <c r="C19" s="20"/>
      <c r="D19" s="21"/>
      <c r="E19" s="22"/>
    </row>
    <row r="20" ht="15.75" thickBot="1"/>
    <row r="21" spans="1:7" ht="15">
      <c r="A21" s="23" t="s">
        <v>13</v>
      </c>
      <c r="B21" s="8">
        <v>13701.840000000018</v>
      </c>
      <c r="C21" s="34">
        <f>SUM(C23:C45)</f>
        <v>99591</v>
      </c>
      <c r="D21" s="8">
        <f>SUM(D23)+SUM(D35:D42)+D27+D28+D26</f>
        <v>89256.62</v>
      </c>
      <c r="E21" s="9">
        <f>SUM(E23:E46)</f>
        <v>24036.220000000023</v>
      </c>
      <c r="G21" s="24"/>
    </row>
    <row r="22" spans="1:5" ht="15">
      <c r="A22" s="11" t="s">
        <v>8</v>
      </c>
      <c r="B22" s="12"/>
      <c r="C22" s="12"/>
      <c r="D22" s="25"/>
      <c r="E22" s="14"/>
    </row>
    <row r="23" spans="1:5" ht="15">
      <c r="A23" s="15" t="s">
        <v>14</v>
      </c>
      <c r="B23" s="26">
        <v>5243.820000000007</v>
      </c>
      <c r="C23" s="17">
        <v>25114</v>
      </c>
      <c r="D23" s="17">
        <v>22596.9</v>
      </c>
      <c r="E23" s="18">
        <f>B23+C23-D23</f>
        <v>7760.9200000000055</v>
      </c>
    </row>
    <row r="24" spans="1:5" ht="15">
      <c r="A24" s="27" t="s">
        <v>34</v>
      </c>
      <c r="B24" s="26"/>
      <c r="C24" s="17"/>
      <c r="D24" s="35">
        <v>2650</v>
      </c>
      <c r="E24" s="18"/>
    </row>
    <row r="25" spans="1:5" ht="15">
      <c r="A25" s="27" t="s">
        <v>35</v>
      </c>
      <c r="B25" s="26"/>
      <c r="C25" s="17"/>
      <c r="D25" s="35">
        <v>19946.9</v>
      </c>
      <c r="E25" s="18"/>
    </row>
    <row r="26" spans="1:5" ht="15">
      <c r="A26" s="15" t="s">
        <v>31</v>
      </c>
      <c r="B26" s="26">
        <v>1000</v>
      </c>
      <c r="C26" s="17">
        <v>1030</v>
      </c>
      <c r="D26" s="35">
        <v>2003.95</v>
      </c>
      <c r="E26" s="18">
        <f>B26+C26-D26</f>
        <v>26.049999999999955</v>
      </c>
    </row>
    <row r="27" spans="1:5" ht="15">
      <c r="A27" s="15" t="s">
        <v>15</v>
      </c>
      <c r="B27" s="26">
        <v>566.9000000000051</v>
      </c>
      <c r="C27" s="17">
        <v>39700</v>
      </c>
      <c r="D27" s="17">
        <v>39708.07</v>
      </c>
      <c r="E27" s="18">
        <f>B27+C27-D27</f>
        <v>558.830000000009</v>
      </c>
    </row>
    <row r="28" spans="1:5" ht="15">
      <c r="A28" s="15" t="s">
        <v>16</v>
      </c>
      <c r="B28" s="26">
        <v>5593.380000000002</v>
      </c>
      <c r="C28" s="17">
        <v>3040</v>
      </c>
      <c r="D28" s="17">
        <v>5832.71</v>
      </c>
      <c r="E28" s="18">
        <f>B28+C28-D28</f>
        <v>2800.670000000001</v>
      </c>
    </row>
    <row r="29" spans="1:5" ht="15">
      <c r="A29" s="27" t="s">
        <v>17</v>
      </c>
      <c r="B29" s="26"/>
      <c r="C29" s="17"/>
      <c r="D29" s="35">
        <v>250</v>
      </c>
      <c r="E29" s="18"/>
    </row>
    <row r="30" spans="1:5" ht="15">
      <c r="A30" s="27" t="s">
        <v>18</v>
      </c>
      <c r="B30" s="26"/>
      <c r="C30" s="17"/>
      <c r="D30" s="35">
        <v>933.42</v>
      </c>
      <c r="E30" s="18"/>
    </row>
    <row r="31" spans="1:5" ht="15">
      <c r="A31" s="27" t="s">
        <v>36</v>
      </c>
      <c r="B31" s="26"/>
      <c r="C31" s="17"/>
      <c r="D31" s="35">
        <v>134.3</v>
      </c>
      <c r="E31" s="18"/>
    </row>
    <row r="32" spans="1:5" ht="15">
      <c r="A32" s="27" t="s">
        <v>32</v>
      </c>
      <c r="B32" s="26"/>
      <c r="C32" s="17"/>
      <c r="D32" s="35">
        <v>2831.52</v>
      </c>
      <c r="E32" s="18"/>
    </row>
    <row r="33" spans="1:5" ht="15">
      <c r="A33" s="27" t="s">
        <v>37</v>
      </c>
      <c r="B33" s="26"/>
      <c r="C33" s="17"/>
      <c r="D33" s="35">
        <v>525.47</v>
      </c>
      <c r="E33" s="18"/>
    </row>
    <row r="34" spans="1:5" ht="15">
      <c r="A34" s="27" t="s">
        <v>38</v>
      </c>
      <c r="B34" s="26"/>
      <c r="C34" s="17"/>
      <c r="D34" s="35">
        <f>1158</f>
        <v>1158</v>
      </c>
      <c r="E34" s="18"/>
    </row>
    <row r="35" spans="1:5" ht="15">
      <c r="A35" s="15" t="s">
        <v>19</v>
      </c>
      <c r="B35" s="26">
        <v>64.6599999999994</v>
      </c>
      <c r="C35" s="17">
        <v>7500</v>
      </c>
      <c r="D35" s="17"/>
      <c r="E35" s="18">
        <f aca="true" t="shared" si="0" ref="E35:E42">B35+C35-D35</f>
        <v>7564.66</v>
      </c>
    </row>
    <row r="36" spans="1:5" ht="15">
      <c r="A36" s="15" t="s">
        <v>20</v>
      </c>
      <c r="B36" s="26">
        <v>209.3799999999992</v>
      </c>
      <c r="C36" s="17">
        <v>3000</v>
      </c>
      <c r="D36" s="17">
        <v>2724.98</v>
      </c>
      <c r="E36" s="18">
        <f t="shared" si="0"/>
        <v>484.3999999999992</v>
      </c>
    </row>
    <row r="37" spans="1:5" ht="15">
      <c r="A37" s="15" t="s">
        <v>21</v>
      </c>
      <c r="B37" s="26">
        <v>266.7099999999982</v>
      </c>
      <c r="C37" s="17">
        <v>10880</v>
      </c>
      <c r="D37" s="17">
        <v>10879.92</v>
      </c>
      <c r="E37" s="18">
        <f t="shared" si="0"/>
        <v>266.78999999999905</v>
      </c>
    </row>
    <row r="38" spans="1:5" ht="15">
      <c r="A38" s="28" t="s">
        <v>29</v>
      </c>
      <c r="B38" s="26">
        <v>33.5300000000002</v>
      </c>
      <c r="C38" s="29"/>
      <c r="D38" s="30"/>
      <c r="E38" s="18">
        <f t="shared" si="0"/>
        <v>33.5300000000002</v>
      </c>
    </row>
    <row r="39" spans="1:5" ht="15">
      <c r="A39" s="28" t="s">
        <v>27</v>
      </c>
      <c r="B39" s="36">
        <v>720.9899999999998</v>
      </c>
      <c r="C39" s="29">
        <v>1835</v>
      </c>
      <c r="D39" s="30">
        <v>2202.09</v>
      </c>
      <c r="E39" s="18">
        <f t="shared" si="0"/>
        <v>353.89999999999964</v>
      </c>
    </row>
    <row r="40" spans="1:5" ht="15">
      <c r="A40" s="28" t="s">
        <v>28</v>
      </c>
      <c r="B40" s="36">
        <v>2</v>
      </c>
      <c r="C40" s="29">
        <v>3308</v>
      </c>
      <c r="D40" s="30">
        <v>3308</v>
      </c>
      <c r="E40" s="18">
        <f t="shared" si="0"/>
        <v>2</v>
      </c>
    </row>
    <row r="41" spans="1:5" ht="15">
      <c r="A41" s="28" t="s">
        <v>30</v>
      </c>
      <c r="B41" s="36">
        <v>0.4599999999991269</v>
      </c>
      <c r="C41" s="29"/>
      <c r="D41" s="30"/>
      <c r="E41" s="18">
        <f t="shared" si="0"/>
        <v>0.4599999999991269</v>
      </c>
    </row>
    <row r="42" spans="1:5" ht="15">
      <c r="A42" s="28" t="s">
        <v>39</v>
      </c>
      <c r="B42" s="36">
        <v>0.010000000009313226</v>
      </c>
      <c r="C42" s="29">
        <v>4184</v>
      </c>
      <c r="D42" s="30"/>
      <c r="E42" s="18">
        <f t="shared" si="0"/>
        <v>4184.010000000009</v>
      </c>
    </row>
    <row r="43" spans="1:5" ht="15" hidden="1">
      <c r="A43" s="27"/>
      <c r="B43" s="36"/>
      <c r="C43" s="29"/>
      <c r="D43" s="35"/>
      <c r="E43" s="37"/>
    </row>
    <row r="44" spans="1:5" ht="15" hidden="1">
      <c r="A44" s="27"/>
      <c r="B44" s="36"/>
      <c r="C44" s="29"/>
      <c r="D44" s="35"/>
      <c r="E44" s="37"/>
    </row>
    <row r="45" spans="1:5" ht="15" hidden="1">
      <c r="A45" s="27"/>
      <c r="B45" s="36"/>
      <c r="C45" s="29"/>
      <c r="D45" s="35"/>
      <c r="E45" s="37"/>
    </row>
    <row r="46" spans="1:5" ht="15.75" thickBot="1">
      <c r="A46" s="19"/>
      <c r="B46" s="20"/>
      <c r="C46" s="20"/>
      <c r="D46" s="21"/>
      <c r="E46" s="22"/>
    </row>
    <row r="47" ht="15.75" thickBot="1"/>
    <row r="48" spans="1:5" ht="15">
      <c r="A48" s="23" t="s">
        <v>22</v>
      </c>
      <c r="B48" s="8">
        <v>25984.659999999996</v>
      </c>
      <c r="C48" s="8">
        <f>SUM(C50:C51)</f>
        <v>10703.46</v>
      </c>
      <c r="D48" s="8">
        <f>SUM(D50:D51)</f>
        <v>6706.7</v>
      </c>
      <c r="E48" s="9">
        <f>SUM(E50:E51)</f>
        <v>29981.419999999995</v>
      </c>
    </row>
    <row r="49" spans="1:8" ht="15">
      <c r="A49" s="11" t="s">
        <v>8</v>
      </c>
      <c r="B49" s="12"/>
      <c r="C49" s="12"/>
      <c r="D49" s="12"/>
      <c r="E49" s="14"/>
      <c r="H49" s="24"/>
    </row>
    <row r="50" spans="1:8" ht="15">
      <c r="A50" s="15" t="s">
        <v>23</v>
      </c>
      <c r="B50" s="16">
        <v>9006.86</v>
      </c>
      <c r="C50" s="17">
        <v>9008</v>
      </c>
      <c r="D50" s="17">
        <v>6706.7</v>
      </c>
      <c r="E50" s="18">
        <f>B50+C50-D50</f>
        <v>11308.16</v>
      </c>
      <c r="H50" s="24"/>
    </row>
    <row r="51" spans="1:9" ht="15">
      <c r="A51" s="15" t="s">
        <v>24</v>
      </c>
      <c r="B51" s="16">
        <v>16977.799999999996</v>
      </c>
      <c r="C51" s="17">
        <v>1695.46</v>
      </c>
      <c r="E51" s="18">
        <f>B51+C51-D51</f>
        <v>18673.259999999995</v>
      </c>
      <c r="H51" s="24"/>
      <c r="I51" s="24"/>
    </row>
    <row r="52" spans="1:9" ht="15.75" thickBot="1">
      <c r="A52" s="19"/>
      <c r="B52" s="20"/>
      <c r="C52" s="20"/>
      <c r="D52" s="20"/>
      <c r="E52" s="22"/>
      <c r="H52" s="24"/>
      <c r="I52" s="24"/>
    </row>
    <row r="53" spans="8:9" ht="15.75" thickBot="1">
      <c r="H53" s="24"/>
      <c r="I53" s="24"/>
    </row>
    <row r="54" spans="1:9" ht="29.25">
      <c r="A54" s="31" t="s">
        <v>25</v>
      </c>
      <c r="B54" s="8">
        <v>9037.8</v>
      </c>
      <c r="C54" s="8">
        <f>SUM(C56)</f>
        <v>0</v>
      </c>
      <c r="D54" s="8">
        <f>SUM(D56)</f>
        <v>0</v>
      </c>
      <c r="E54" s="9">
        <f>SUM(E55:E57)</f>
        <v>9037.8</v>
      </c>
      <c r="H54" s="24"/>
      <c r="I54" s="24"/>
    </row>
    <row r="55" spans="1:9" ht="15">
      <c r="A55" s="11" t="s">
        <v>8</v>
      </c>
      <c r="B55" s="12"/>
      <c r="C55" s="12"/>
      <c r="D55" s="12"/>
      <c r="E55" s="14"/>
      <c r="H55" s="24"/>
      <c r="I55" s="24"/>
    </row>
    <row r="56" spans="1:9" ht="15">
      <c r="A56" s="15" t="s">
        <v>26</v>
      </c>
      <c r="B56" s="16">
        <v>9037.8</v>
      </c>
      <c r="C56" s="16"/>
      <c r="D56" s="12"/>
      <c r="E56" s="18">
        <f>B56+C56-D56</f>
        <v>9037.8</v>
      </c>
      <c r="I56" s="24"/>
    </row>
    <row r="57" spans="1:5" ht="15.75" thickBot="1">
      <c r="A57" s="32"/>
      <c r="B57" s="20"/>
      <c r="C57" s="33"/>
      <c r="D57" s="20"/>
      <c r="E57" s="22"/>
    </row>
  </sheetData>
  <sheetProtection/>
  <mergeCells count="3">
    <mergeCell ref="A1:E1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2018-04-13T06:41:24Z</dcterms:created>
  <dcterms:modified xsi:type="dcterms:W3CDTF">2018-11-19T07:00:39Z</dcterms:modified>
  <cp:category/>
  <cp:version/>
  <cp:contentType/>
  <cp:contentStatus/>
</cp:coreProperties>
</file>