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9635" windowHeight="7440" activeTab="5"/>
  </bookViews>
  <sheets>
    <sheet name="жовтень" sheetId="1" r:id="rId1"/>
    <sheet name="листопад" sheetId="2" r:id="rId2"/>
    <sheet name="грудень" sheetId="3" r:id="rId3"/>
    <sheet name="січень" sheetId="4" r:id="rId4"/>
    <sheet name="лютий" sheetId="5" r:id="rId5"/>
    <sheet name="березень" sheetId="6" r:id="rId6"/>
    <sheet name="квітень" sheetId="7" r:id="rId7"/>
    <sheet name="травень" sheetId="8" r:id="rId8"/>
  </sheets>
  <definedNames/>
  <calcPr fullCalcOnLoad="1"/>
</workbook>
</file>

<file path=xl/sharedStrings.xml><?xml version="1.0" encoding="utf-8"?>
<sst xmlns="http://schemas.openxmlformats.org/spreadsheetml/2006/main" count="418" uniqueCount="60">
  <si>
    <t>НАВЧАЛЬНО-ВИХОВНИЙ КОМПЛЕКС "БАЛТСЬКА ЗАГАЛЬНООСВІТНЯ ШКОЛА І-ІІІ СТУПЕНІВ №2 - ГІМНАЗІЯ" БАЛТСЬКОЇ МІСЬКОЇ РАДИ ОДЕСЬКОЇ ОБЛАСТІ</t>
  </si>
  <si>
    <t>ЗВІТ ПРО НАДХОДЖЕННЯ ТА ВИКОРИСТАННЯ ОТРИМАНИХ КОШТІВ</t>
  </si>
  <si>
    <t>Одиниця виміру: грн.,коп.</t>
  </si>
  <si>
    <t>надходження</t>
  </si>
  <si>
    <t>використання</t>
  </si>
  <si>
    <t>залишок  на кінець місяця</t>
  </si>
  <si>
    <t>КОШТИ ОСВІТНЬОЇ СУБВЕНЦІЇ, ВСЬОГО</t>
  </si>
  <si>
    <t>в т.ч.:</t>
  </si>
  <si>
    <t>Заробітна плата педагогічного персоналу</t>
  </si>
  <si>
    <t>Нарахування на оплату праці</t>
  </si>
  <si>
    <t>КОШТИ ДОДАТКОВОЇ ДОТАЦІЇ, ВСЬОГО</t>
  </si>
  <si>
    <t>Заробітна плата технічного персоналу</t>
  </si>
  <si>
    <t>КОШТИ ОБ'ЄДНАНОЇ ТЕРИТОРІАЛЬНОЇ ГРОМАДИ, ВСЬОГО</t>
  </si>
  <si>
    <t>Предмети, матеріали, обладнання та інвентар, в т.ч.</t>
  </si>
  <si>
    <t>Медикаменти</t>
  </si>
  <si>
    <t>Продукти харчування</t>
  </si>
  <si>
    <t>Оплата послуг (крім комунальних), в т.ч:</t>
  </si>
  <si>
    <t>Видатки на відрядження</t>
  </si>
  <si>
    <t>Оплата послуг з водопостачання і водовідведення</t>
  </si>
  <si>
    <t>Оплата електроенергії</t>
  </si>
  <si>
    <t>Оплата за курси підвищення кваліфікації</t>
  </si>
  <si>
    <t>Підвіз школярів</t>
  </si>
  <si>
    <t>Придбання обладнання і предметів довгострокового користування</t>
  </si>
  <si>
    <t>КОШТИ ОТРИМАНІ ЯК ПЛАТА ЗА ПОСЛУГИ, ВСЬОГО</t>
  </si>
  <si>
    <t>За послуги з харчування учнів</t>
  </si>
  <si>
    <t>За оренду майна</t>
  </si>
  <si>
    <t>КОШТИ ОТРИМАНІ ЗА ІНШИМИ ДЖЕРЕЛАМИ ВЛАСНИХ НАДХОДЖЕНЬ, ВСЬОГО</t>
  </si>
  <si>
    <t>Від підприємств, організацій, фізичних осіб та від інших бюджетних установ</t>
  </si>
  <si>
    <t>Оплата інших енергоносіїв та інших комунальних послуг</t>
  </si>
  <si>
    <t>Дизельне паливо</t>
  </si>
  <si>
    <t>Матеріали для ремонту</t>
  </si>
  <si>
    <t>Телекомунікаційні послуги</t>
  </si>
  <si>
    <t>Інші поточні видатки (екологічний податок)</t>
  </si>
  <si>
    <t>Масло та запчастини для автобусу</t>
  </si>
  <si>
    <t>Продукти харчування для оздоровчого табору</t>
  </si>
  <si>
    <t>Встановлення пожежної сигналізації</t>
  </si>
  <si>
    <t>Дидактичні матеріали для НУШ</t>
  </si>
  <si>
    <t>Зберігання та сортування підручників</t>
  </si>
  <si>
    <t>Надання доступу до мережі Інтернет за вересень</t>
  </si>
  <si>
    <t>Страховий платіж транпортного засобу</t>
  </si>
  <si>
    <t xml:space="preserve">За вик.роботи в 3кв.по обслуг.т супроводж.автоматиз.системи б/о     </t>
  </si>
  <si>
    <t>Послуги з благоустрою "Водна феєрія"</t>
  </si>
  <si>
    <t>Поводження з твердими побутовими відходами в вересні</t>
  </si>
  <si>
    <t>Мультимедійне обладнання для НУШ</t>
  </si>
  <si>
    <t>жовтень 2019 РОКУ</t>
  </si>
  <si>
    <t>Роздягалка шкыльна</t>
  </si>
  <si>
    <t>Техогляд шкыльного автобусу</t>
  </si>
  <si>
    <t>листопад 2019 РОКУ</t>
  </si>
  <si>
    <t>Меблі</t>
  </si>
  <si>
    <t>підписка на наступний рік</t>
  </si>
  <si>
    <t>Підписка</t>
  </si>
  <si>
    <t>Послуги з навчання</t>
  </si>
  <si>
    <t xml:space="preserve">За вик.роботи в 4кв.по обслуг.т супроводж.автоматиз.системи б/о     </t>
  </si>
  <si>
    <t>січень 2020 РОКУ</t>
  </si>
  <si>
    <t>лютий 2020 РОКУ</t>
  </si>
  <si>
    <t>березень 2020 РОКУ</t>
  </si>
  <si>
    <t>квітень 2020 РОКУ</t>
  </si>
  <si>
    <t>травень 2020 РОКУ</t>
  </si>
  <si>
    <t xml:space="preserve">Послуги з установки дверей  </t>
  </si>
  <si>
    <t>Страховий поліс транс.засобу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</si>
</sst>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10" xfId="0" applyFont="1" applyBorder="1" applyAlignment="1">
      <alignment/>
    </xf>
    <xf numFmtId="2" fontId="38" fillId="0" borderId="11" xfId="0" applyNumberFormat="1" applyFont="1" applyBorder="1" applyAlignment="1">
      <alignment horizontal="center" vertical="center" wrapText="1"/>
    </xf>
    <xf numFmtId="2" fontId="38" fillId="0" borderId="12" xfId="0" applyNumberFormat="1" applyFont="1" applyBorder="1" applyAlignment="1">
      <alignment horizontal="center" vertical="center" wrapText="1"/>
    </xf>
    <xf numFmtId="2" fontId="38" fillId="0" borderId="13" xfId="0" applyNumberFormat="1" applyFont="1" applyBorder="1" applyAlignment="1">
      <alignment horizontal="center" vertical="center" wrapText="1"/>
    </xf>
    <xf numFmtId="0" fontId="39" fillId="33" borderId="14" xfId="0" applyFont="1" applyFill="1" applyBorder="1" applyAlignment="1">
      <alignment/>
    </xf>
    <xf numFmtId="4" fontId="39" fillId="33" borderId="15" xfId="0" applyNumberFormat="1" applyFont="1" applyFill="1" applyBorder="1" applyAlignment="1">
      <alignment/>
    </xf>
    <xf numFmtId="4" fontId="39" fillId="33" borderId="16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4" fontId="38" fillId="0" borderId="19" xfId="0" applyNumberFormat="1" applyFont="1" applyBorder="1" applyAlignment="1">
      <alignment/>
    </xf>
    <xf numFmtId="0" fontId="38" fillId="0" borderId="20" xfId="0" applyFont="1" applyBorder="1" applyAlignment="1">
      <alignment/>
    </xf>
    <xf numFmtId="0" fontId="38" fillId="0" borderId="17" xfId="0" applyFont="1" applyBorder="1" applyAlignment="1">
      <alignment horizontal="left" indent="1"/>
    </xf>
    <xf numFmtId="4" fontId="38" fillId="0" borderId="18" xfId="0" applyNumberFormat="1" applyFont="1" applyBorder="1" applyAlignment="1">
      <alignment wrapText="1"/>
    </xf>
    <xf numFmtId="4" fontId="38" fillId="0" borderId="18" xfId="0" applyNumberFormat="1" applyFont="1" applyBorder="1" applyAlignment="1">
      <alignment horizontal="right" indent="1"/>
    </xf>
    <xf numFmtId="4" fontId="38" fillId="0" borderId="20" xfId="0" applyNumberFormat="1" applyFont="1" applyBorder="1" applyAlignment="1">
      <alignment/>
    </xf>
    <xf numFmtId="0" fontId="38" fillId="0" borderId="21" xfId="0" applyFont="1" applyBorder="1" applyAlignment="1">
      <alignment/>
    </xf>
    <xf numFmtId="0" fontId="38" fillId="0" borderId="22" xfId="0" applyFont="1" applyBorder="1" applyAlignment="1">
      <alignment/>
    </xf>
    <xf numFmtId="0" fontId="38" fillId="0" borderId="23" xfId="0" applyFont="1" applyBorder="1" applyAlignment="1">
      <alignment/>
    </xf>
    <xf numFmtId="0" fontId="38" fillId="0" borderId="24" xfId="0" applyFont="1" applyBorder="1" applyAlignment="1">
      <alignment/>
    </xf>
    <xf numFmtId="0" fontId="39" fillId="33" borderId="14" xfId="0" applyFont="1" applyFill="1" applyBorder="1" applyAlignment="1">
      <alignment horizontal="left"/>
    </xf>
    <xf numFmtId="4" fontId="39" fillId="33" borderId="25" xfId="0" applyNumberFormat="1" applyFont="1" applyFill="1" applyBorder="1" applyAlignment="1">
      <alignment/>
    </xf>
    <xf numFmtId="4" fontId="38" fillId="0" borderId="0" xfId="0" applyNumberFormat="1" applyFont="1" applyAlignment="1">
      <alignment/>
    </xf>
    <xf numFmtId="0" fontId="38" fillId="0" borderId="19" xfId="0" applyFont="1" applyBorder="1" applyAlignment="1">
      <alignment/>
    </xf>
    <xf numFmtId="4" fontId="38" fillId="0" borderId="18" xfId="0" applyNumberFormat="1" applyFont="1" applyBorder="1" applyAlignment="1">
      <alignment/>
    </xf>
    <xf numFmtId="4" fontId="40" fillId="0" borderId="18" xfId="0" applyNumberFormat="1" applyFont="1" applyBorder="1" applyAlignment="1">
      <alignment horizontal="right" indent="1"/>
    </xf>
    <xf numFmtId="0" fontId="38" fillId="0" borderId="26" xfId="0" applyFont="1" applyBorder="1" applyAlignment="1">
      <alignment horizontal="left" indent="1"/>
    </xf>
    <xf numFmtId="4" fontId="38" fillId="0" borderId="27" xfId="0" applyNumberFormat="1" applyFont="1" applyBorder="1" applyAlignment="1">
      <alignment/>
    </xf>
    <xf numFmtId="0" fontId="38" fillId="0" borderId="17" xfId="0" applyFont="1" applyBorder="1" applyAlignment="1">
      <alignment horizontal="left" indent="3"/>
    </xf>
    <xf numFmtId="4" fontId="38" fillId="0" borderId="28" xfId="0" applyNumberFormat="1" applyFont="1" applyBorder="1" applyAlignment="1">
      <alignment wrapText="1"/>
    </xf>
    <xf numFmtId="4" fontId="38" fillId="0" borderId="29" xfId="0" applyNumberFormat="1" applyFont="1" applyBorder="1" applyAlignment="1">
      <alignment/>
    </xf>
    <xf numFmtId="0" fontId="39" fillId="33" borderId="14" xfId="0" applyFont="1" applyFill="1" applyBorder="1" applyAlignment="1">
      <alignment horizontal="left" wrapText="1"/>
    </xf>
    <xf numFmtId="4" fontId="38" fillId="0" borderId="27" xfId="0" applyNumberFormat="1" applyFont="1" applyBorder="1" applyAlignment="1">
      <alignment wrapText="1"/>
    </xf>
    <xf numFmtId="0" fontId="38" fillId="0" borderId="21" xfId="0" applyFont="1" applyBorder="1" applyAlignment="1">
      <alignment horizontal="left" indent="1"/>
    </xf>
    <xf numFmtId="4" fontId="38" fillId="0" borderId="22" xfId="0" applyNumberFormat="1" applyFont="1" applyBorder="1" applyAlignment="1">
      <alignment wrapText="1"/>
    </xf>
    <xf numFmtId="0" fontId="38" fillId="0" borderId="26" xfId="0" applyFont="1" applyBorder="1" applyAlignment="1">
      <alignment horizontal="left" indent="3"/>
    </xf>
    <xf numFmtId="4" fontId="38" fillId="0" borderId="27" xfId="0" applyNumberFormat="1" applyFont="1" applyBorder="1" applyAlignment="1">
      <alignment horizontal="right" indent="1"/>
    </xf>
    <xf numFmtId="4" fontId="38" fillId="0" borderId="30" xfId="0" applyNumberFormat="1" applyFont="1" applyBorder="1" applyAlignment="1">
      <alignment horizontal="right" indent="1"/>
    </xf>
    <xf numFmtId="4" fontId="40" fillId="0" borderId="27" xfId="0" applyNumberFormat="1" applyFont="1" applyBorder="1" applyAlignment="1">
      <alignment horizontal="right" indent="1"/>
    </xf>
    <xf numFmtId="4" fontId="40" fillId="0" borderId="30" xfId="0" applyNumberFormat="1" applyFont="1" applyBorder="1" applyAlignment="1">
      <alignment horizontal="right" indent="1"/>
    </xf>
    <xf numFmtId="4" fontId="40" fillId="0" borderId="20" xfId="0" applyNumberFormat="1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4" fontId="38" fillId="0" borderId="22" xfId="0" applyNumberFormat="1" applyFont="1" applyBorder="1" applyAlignment="1">
      <alignment/>
    </xf>
    <xf numFmtId="4" fontId="38" fillId="0" borderId="23" xfId="0" applyNumberFormat="1" applyFont="1" applyBorder="1" applyAlignment="1">
      <alignment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B57" sqref="B57"/>
    </sheetView>
  </sheetViews>
  <sheetFormatPr defaultColWidth="9.140625" defaultRowHeight="15"/>
  <cols>
    <col min="1" max="1" width="70.28125" style="1" customWidth="1"/>
    <col min="2" max="2" width="13.140625" style="1" customWidth="1"/>
    <col min="3" max="3" width="14.421875" style="1" customWidth="1"/>
    <col min="4" max="4" width="13.57421875" style="1" customWidth="1"/>
    <col min="5" max="5" width="11.8515625" style="1" customWidth="1"/>
    <col min="6" max="16384" width="9.140625" style="1" customWidth="1"/>
  </cols>
  <sheetData>
    <row r="1" spans="1:5" ht="30.75" customHeight="1">
      <c r="A1" s="49" t="s">
        <v>0</v>
      </c>
      <c r="B1" s="49"/>
      <c r="C1" s="49"/>
      <c r="D1" s="49"/>
      <c r="E1" s="49"/>
    </row>
    <row r="4" spans="1:5" ht="15">
      <c r="A4" s="50" t="s">
        <v>1</v>
      </c>
      <c r="B4" s="50"/>
      <c r="C4" s="50"/>
      <c r="D4" s="50"/>
      <c r="E4" s="50"/>
    </row>
    <row r="5" spans="1:5" ht="15">
      <c r="A5" s="50" t="s">
        <v>44</v>
      </c>
      <c r="B5" s="50"/>
      <c r="C5" s="50"/>
      <c r="D5" s="50"/>
      <c r="E5" s="50"/>
    </row>
    <row r="6" spans="1:5" ht="15">
      <c r="A6" s="44"/>
      <c r="B6" s="44"/>
      <c r="C6" s="44"/>
      <c r="D6" s="44"/>
      <c r="E6" s="44"/>
    </row>
    <row r="7" ht="15.75" thickBot="1">
      <c r="E7" s="2" t="s">
        <v>2</v>
      </c>
    </row>
    <row r="8" spans="1:5" ht="45.75" thickBot="1">
      <c r="A8" s="3"/>
      <c r="B8" s="4" t="s">
        <v>5</v>
      </c>
      <c r="C8" s="4" t="s">
        <v>3</v>
      </c>
      <c r="D8" s="5" t="s">
        <v>4</v>
      </c>
      <c r="E8" s="6" t="s">
        <v>5</v>
      </c>
    </row>
    <row r="9" spans="1:5" s="10" customFormat="1" ht="14.25">
      <c r="A9" s="7" t="s">
        <v>6</v>
      </c>
      <c r="B9" s="8">
        <f>B12+B11</f>
        <v>716.78</v>
      </c>
      <c r="C9" s="8">
        <f>SUM(C11:C13)</f>
        <v>747551</v>
      </c>
      <c r="D9" s="8">
        <f>SUM(D11:D13)</f>
        <v>747547.5299999999</v>
      </c>
      <c r="E9" s="9">
        <f>SUM(E11:E13)</f>
        <v>720.2500000000582</v>
      </c>
    </row>
    <row r="10" spans="1:5" ht="15">
      <c r="A10" s="11" t="s">
        <v>7</v>
      </c>
      <c r="B10" s="12"/>
      <c r="C10" s="12"/>
      <c r="D10" s="13"/>
      <c r="E10" s="14"/>
    </row>
    <row r="11" spans="1:5" ht="15">
      <c r="A11" s="15" t="s">
        <v>8</v>
      </c>
      <c r="B11" s="16">
        <v>708.02</v>
      </c>
      <c r="C11" s="17">
        <v>618170</v>
      </c>
      <c r="D11" s="17">
        <v>618169.45</v>
      </c>
      <c r="E11" s="18">
        <f>B11+C11-D11</f>
        <v>708.5700000000652</v>
      </c>
    </row>
    <row r="12" spans="1:5" ht="15">
      <c r="A12" s="15" t="s">
        <v>9</v>
      </c>
      <c r="B12" s="16">
        <v>8.76</v>
      </c>
      <c r="C12" s="17">
        <v>129381</v>
      </c>
      <c r="D12" s="17">
        <v>129378.08</v>
      </c>
      <c r="E12" s="18">
        <f>B12+C12-D12</f>
        <v>11.679999999993015</v>
      </c>
    </row>
    <row r="13" spans="1:5" ht="15">
      <c r="A13" s="15" t="s">
        <v>13</v>
      </c>
      <c r="B13" s="35">
        <v>0</v>
      </c>
      <c r="C13" s="17"/>
      <c r="D13" s="17"/>
      <c r="E13" s="18">
        <f>B13+C13-D13</f>
        <v>0</v>
      </c>
    </row>
    <row r="14" spans="1:5" ht="15">
      <c r="A14" s="31" t="s">
        <v>36</v>
      </c>
      <c r="B14" s="42">
        <v>0</v>
      </c>
      <c r="C14" s="41"/>
      <c r="D14" s="42"/>
      <c r="E14" s="43">
        <f>B14+C14-D14</f>
        <v>0</v>
      </c>
    </row>
    <row r="15" spans="1:5" ht="15.75" thickBot="1">
      <c r="A15" s="19"/>
      <c r="B15" s="20"/>
      <c r="C15" s="20"/>
      <c r="D15" s="21"/>
      <c r="E15" s="22"/>
    </row>
    <row r="16" ht="15.75" thickBot="1"/>
    <row r="17" spans="1:5" ht="15">
      <c r="A17" s="23" t="s">
        <v>10</v>
      </c>
      <c r="B17" s="8">
        <f>B19+B20+B21</f>
        <v>332.5900000000029</v>
      </c>
      <c r="C17" s="8">
        <f>SUM(C19:C21)</f>
        <v>171671</v>
      </c>
      <c r="D17" s="8">
        <f>SUM(D19:D21)</f>
        <v>171668.66999999998</v>
      </c>
      <c r="E17" s="9">
        <f>SUM(E19:E21)</f>
        <v>334.9200000000201</v>
      </c>
    </row>
    <row r="18" spans="1:5" ht="15">
      <c r="A18" s="11" t="s">
        <v>7</v>
      </c>
      <c r="B18" s="12"/>
      <c r="C18" s="12"/>
      <c r="D18" s="13"/>
      <c r="E18" s="14"/>
    </row>
    <row r="19" spans="1:5" ht="15">
      <c r="A19" s="15" t="s">
        <v>11</v>
      </c>
      <c r="B19" s="16">
        <v>245.89</v>
      </c>
      <c r="C19" s="17">
        <v>141432</v>
      </c>
      <c r="D19" s="17">
        <v>141430.78</v>
      </c>
      <c r="E19" s="18">
        <f>B19+C19-D19</f>
        <v>247.11000000001513</v>
      </c>
    </row>
    <row r="20" spans="1:5" ht="15">
      <c r="A20" s="15" t="s">
        <v>9</v>
      </c>
      <c r="B20" s="16">
        <v>85.9</v>
      </c>
      <c r="C20" s="17">
        <v>30239</v>
      </c>
      <c r="D20" s="17">
        <v>30237.89</v>
      </c>
      <c r="E20" s="18">
        <f>B20+C20-D20</f>
        <v>87.01000000000204</v>
      </c>
    </row>
    <row r="21" spans="1:5" ht="15">
      <c r="A21" s="29" t="s">
        <v>35</v>
      </c>
      <c r="B21" s="35">
        <v>0.8000000000029104</v>
      </c>
      <c r="C21" s="39"/>
      <c r="D21" s="40"/>
      <c r="E21" s="18">
        <f>B21+C21-D21</f>
        <v>0.8000000000029104</v>
      </c>
    </row>
    <row r="22" spans="1:5" ht="15.75" thickBot="1">
      <c r="A22" s="19"/>
      <c r="B22" s="20"/>
      <c r="C22" s="20"/>
      <c r="D22" s="21"/>
      <c r="E22" s="22"/>
    </row>
    <row r="23" ht="15.75" thickBot="1"/>
    <row r="24" spans="1:7" ht="15">
      <c r="A24" s="23" t="s">
        <v>12</v>
      </c>
      <c r="B24" s="8">
        <f>B26+B31+B32+B33+B41+B42+B43+B44+B46+B47+B48+B49+B50</f>
        <v>6509.359999999995</v>
      </c>
      <c r="C24" s="24">
        <f>SUM(C26:C51)</f>
        <v>706665</v>
      </c>
      <c r="D24" s="8">
        <f>SUM(D26)+SUM(D41:D49)+D32+D33+D31</f>
        <v>597809.99</v>
      </c>
      <c r="E24" s="9">
        <f>SUM(E26:E52)</f>
        <v>115364.37000000002</v>
      </c>
      <c r="G24" s="25"/>
    </row>
    <row r="25" spans="1:5" ht="15">
      <c r="A25" s="11" t="s">
        <v>7</v>
      </c>
      <c r="B25" s="12"/>
      <c r="C25" s="12"/>
      <c r="D25" s="26"/>
      <c r="E25" s="14"/>
    </row>
    <row r="26" spans="1:5" ht="15">
      <c r="A26" s="15" t="s">
        <v>13</v>
      </c>
      <c r="B26" s="27">
        <v>729.15</v>
      </c>
      <c r="C26" s="17">
        <v>61415</v>
      </c>
      <c r="D26" s="17">
        <v>53398.78</v>
      </c>
      <c r="E26" s="18">
        <f>B26+C26-D26</f>
        <v>8745.370000000003</v>
      </c>
    </row>
    <row r="27" spans="1:5" ht="15">
      <c r="A27" s="31" t="s">
        <v>29</v>
      </c>
      <c r="B27" s="27"/>
      <c r="C27" s="17"/>
      <c r="D27" s="28"/>
      <c r="E27" s="18"/>
    </row>
    <row r="28" spans="1:5" ht="15">
      <c r="A28" s="31" t="s">
        <v>33</v>
      </c>
      <c r="B28" s="27"/>
      <c r="C28" s="17"/>
      <c r="D28" s="28">
        <v>8035</v>
      </c>
      <c r="E28" s="18"/>
    </row>
    <row r="29" spans="1:5" ht="15">
      <c r="A29" s="31" t="s">
        <v>30</v>
      </c>
      <c r="B29" s="27"/>
      <c r="C29" s="17"/>
      <c r="D29" s="28"/>
      <c r="E29" s="18"/>
    </row>
    <row r="30" spans="1:5" ht="15">
      <c r="A30" s="31" t="s">
        <v>45</v>
      </c>
      <c r="B30" s="27"/>
      <c r="C30" s="17"/>
      <c r="D30" s="28">
        <v>39998</v>
      </c>
      <c r="E30" s="18"/>
    </row>
    <row r="31" spans="1:5" ht="15">
      <c r="A31" s="15" t="s">
        <v>14</v>
      </c>
      <c r="B31" s="27">
        <v>0.55</v>
      </c>
      <c r="C31" s="17"/>
      <c r="D31" s="28"/>
      <c r="E31" s="18">
        <f>B31+C31-D31</f>
        <v>0.55</v>
      </c>
    </row>
    <row r="32" spans="1:5" ht="15">
      <c r="A32" s="15" t="s">
        <v>15</v>
      </c>
      <c r="B32" s="27">
        <v>3513.07</v>
      </c>
      <c r="C32" s="17">
        <v>97986</v>
      </c>
      <c r="D32" s="17"/>
      <c r="E32" s="18">
        <f>B32+C32-D32</f>
        <v>101499.07</v>
      </c>
    </row>
    <row r="33" spans="1:5" ht="15">
      <c r="A33" s="15" t="s">
        <v>16</v>
      </c>
      <c r="B33" s="27">
        <v>191.14</v>
      </c>
      <c r="C33" s="17">
        <v>2288</v>
      </c>
      <c r="D33" s="17">
        <v>2434.39</v>
      </c>
      <c r="E33" s="18">
        <f>B33+C33-D33</f>
        <v>44.75</v>
      </c>
    </row>
    <row r="34" spans="1:5" ht="15">
      <c r="A34" s="31" t="s">
        <v>38</v>
      </c>
      <c r="B34" s="27"/>
      <c r="C34" s="17"/>
      <c r="D34" s="28"/>
      <c r="E34" s="18"/>
    </row>
    <row r="35" spans="1:5" ht="15">
      <c r="A35" s="31" t="s">
        <v>31</v>
      </c>
      <c r="B35" s="27"/>
      <c r="C35" s="17"/>
      <c r="D35" s="28">
        <v>146.4</v>
      </c>
      <c r="E35" s="18"/>
    </row>
    <row r="36" spans="1:5" ht="15">
      <c r="A36" s="31" t="s">
        <v>46</v>
      </c>
      <c r="B36" s="27"/>
      <c r="C36" s="17"/>
      <c r="D36" s="28">
        <v>1025</v>
      </c>
      <c r="E36" s="18"/>
    </row>
    <row r="37" spans="1:5" ht="15">
      <c r="A37" s="31" t="s">
        <v>37</v>
      </c>
      <c r="B37" s="27"/>
      <c r="C37" s="17"/>
      <c r="D37" s="28">
        <v>1262.99</v>
      </c>
      <c r="E37" s="18"/>
    </row>
    <row r="38" spans="1:5" ht="15">
      <c r="A38" s="31" t="s">
        <v>39</v>
      </c>
      <c r="B38" s="27"/>
      <c r="C38" s="17"/>
      <c r="D38" s="28"/>
      <c r="E38" s="18"/>
    </row>
    <row r="39" spans="1:5" ht="15">
      <c r="A39" s="31" t="s">
        <v>40</v>
      </c>
      <c r="B39" s="27"/>
      <c r="C39" s="17"/>
      <c r="D39" s="28"/>
      <c r="E39" s="18"/>
    </row>
    <row r="40" spans="1:5" ht="15">
      <c r="A40" s="31" t="s">
        <v>41</v>
      </c>
      <c r="B40" s="27"/>
      <c r="C40" s="17"/>
      <c r="D40" s="28"/>
      <c r="E40" s="18"/>
    </row>
    <row r="41" spans="1:5" ht="15">
      <c r="A41" s="15" t="s">
        <v>17</v>
      </c>
      <c r="B41" s="27">
        <v>573.47</v>
      </c>
      <c r="C41" s="17">
        <v>2900</v>
      </c>
      <c r="D41" s="17"/>
      <c r="E41" s="18">
        <f aca="true" t="shared" si="0" ref="E41:E50">B41+C41-D41</f>
        <v>3473.4700000000003</v>
      </c>
    </row>
    <row r="42" spans="1:5" ht="15">
      <c r="A42" s="15" t="s">
        <v>18</v>
      </c>
      <c r="B42" s="27">
        <v>41.71</v>
      </c>
      <c r="C42" s="17">
        <v>3675</v>
      </c>
      <c r="D42" s="17">
        <v>3632.92</v>
      </c>
      <c r="E42" s="18">
        <f t="shared" si="0"/>
        <v>83.78999999999996</v>
      </c>
    </row>
    <row r="43" spans="1:5" ht="15">
      <c r="A43" s="15" t="s">
        <v>19</v>
      </c>
      <c r="B43" s="27">
        <v>191.39</v>
      </c>
      <c r="C43" s="17">
        <v>12300</v>
      </c>
      <c r="D43" s="17">
        <v>12243.07</v>
      </c>
      <c r="E43" s="18">
        <f t="shared" si="0"/>
        <v>248.3199999999997</v>
      </c>
    </row>
    <row r="44" spans="1:5" ht="15">
      <c r="A44" s="29" t="s">
        <v>28</v>
      </c>
      <c r="B44" s="27">
        <v>34.96</v>
      </c>
      <c r="C44" s="17">
        <v>521500</v>
      </c>
      <c r="D44" s="17">
        <v>521500</v>
      </c>
      <c r="E44" s="18">
        <f t="shared" si="0"/>
        <v>34.960000000020955</v>
      </c>
    </row>
    <row r="45" spans="1:5" ht="15">
      <c r="A45" s="38" t="s">
        <v>42</v>
      </c>
      <c r="B45" s="27"/>
      <c r="C45" s="28"/>
      <c r="D45" s="28"/>
      <c r="E45" s="18"/>
    </row>
    <row r="46" spans="1:5" ht="15">
      <c r="A46" s="29" t="s">
        <v>32</v>
      </c>
      <c r="B46" s="27">
        <v>57.959999999999354</v>
      </c>
      <c r="C46" s="17"/>
      <c r="D46" s="17"/>
      <c r="E46" s="18">
        <f t="shared" si="0"/>
        <v>57.959999999999354</v>
      </c>
    </row>
    <row r="47" spans="1:5" ht="15">
      <c r="A47" s="29" t="s">
        <v>20</v>
      </c>
      <c r="B47" s="30">
        <v>272.6999999999998</v>
      </c>
      <c r="C47" s="17">
        <v>813</v>
      </c>
      <c r="D47" s="17">
        <v>812.83</v>
      </c>
      <c r="E47" s="18">
        <f t="shared" si="0"/>
        <v>272.8699999999998</v>
      </c>
    </row>
    <row r="48" spans="1:5" ht="15">
      <c r="A48" s="29" t="s">
        <v>21</v>
      </c>
      <c r="B48" s="30">
        <v>0</v>
      </c>
      <c r="C48" s="17">
        <v>3788</v>
      </c>
      <c r="D48" s="17">
        <v>3788</v>
      </c>
      <c r="E48" s="18">
        <f t="shared" si="0"/>
        <v>0</v>
      </c>
    </row>
    <row r="49" spans="1:5" ht="15">
      <c r="A49" s="29" t="s">
        <v>34</v>
      </c>
      <c r="B49" s="30">
        <v>0.2599999999947613</v>
      </c>
      <c r="C49" s="17"/>
      <c r="D49" s="17"/>
      <c r="E49" s="18">
        <f t="shared" si="0"/>
        <v>0.2599999999947613</v>
      </c>
    </row>
    <row r="50" spans="1:5" ht="15">
      <c r="A50" s="29" t="s">
        <v>22</v>
      </c>
      <c r="B50" s="30">
        <v>903</v>
      </c>
      <c r="C50" s="17"/>
      <c r="D50" s="28"/>
      <c r="E50" s="18">
        <f t="shared" si="0"/>
        <v>903</v>
      </c>
    </row>
    <row r="51" spans="1:5" ht="15">
      <c r="A51" s="31" t="s">
        <v>43</v>
      </c>
      <c r="B51" s="30"/>
      <c r="C51" s="32"/>
      <c r="D51" s="28"/>
      <c r="E51" s="33"/>
    </row>
    <row r="52" spans="1:5" ht="15.75" thickBot="1">
      <c r="A52" s="19"/>
      <c r="B52" s="20"/>
      <c r="C52" s="20"/>
      <c r="D52" s="21"/>
      <c r="E52" s="22"/>
    </row>
    <row r="53" ht="15.75" thickBot="1"/>
    <row r="54" spans="1:5" ht="15">
      <c r="A54" s="23" t="s">
        <v>23</v>
      </c>
      <c r="B54" s="8">
        <f>B56+B57</f>
        <v>14424.009999999998</v>
      </c>
      <c r="C54" s="8">
        <f>SUM(C56:C57)</f>
        <v>20368.98</v>
      </c>
      <c r="D54" s="8">
        <f>SUM(D56:D57)</f>
        <v>0</v>
      </c>
      <c r="E54" s="9">
        <f>SUM(E56:E57)</f>
        <v>34792.990000000005</v>
      </c>
    </row>
    <row r="55" spans="1:8" ht="15">
      <c r="A55" s="11" t="s">
        <v>7</v>
      </c>
      <c r="B55" s="12"/>
      <c r="C55" s="12"/>
      <c r="D55" s="12"/>
      <c r="E55" s="14"/>
      <c r="H55" s="25"/>
    </row>
    <row r="56" spans="1:10" ht="15">
      <c r="A56" s="15" t="s">
        <v>24</v>
      </c>
      <c r="B56" s="16">
        <v>11672.72</v>
      </c>
      <c r="C56" s="17">
        <v>17500</v>
      </c>
      <c r="D56" s="17"/>
      <c r="E56" s="18">
        <f>B56+C56-D56</f>
        <v>29172.72</v>
      </c>
      <c r="G56" s="25"/>
      <c r="H56" s="25"/>
      <c r="I56" s="25"/>
      <c r="J56" s="25"/>
    </row>
    <row r="57" spans="1:10" ht="15">
      <c r="A57" s="15" t="s">
        <v>25</v>
      </c>
      <c r="B57" s="16">
        <v>2751.29</v>
      </c>
      <c r="C57" s="17">
        <v>2868.98</v>
      </c>
      <c r="D57" s="17"/>
      <c r="E57" s="18">
        <f>B57+C57-D57</f>
        <v>5620.27</v>
      </c>
      <c r="G57" s="25"/>
      <c r="H57" s="25"/>
      <c r="I57" s="25"/>
      <c r="J57" s="25"/>
    </row>
    <row r="58" spans="1:9" ht="15.75" thickBot="1">
      <c r="A58" s="19"/>
      <c r="B58" s="20"/>
      <c r="C58" s="20"/>
      <c r="D58" s="20"/>
      <c r="E58" s="22"/>
      <c r="H58" s="25"/>
      <c r="I58" s="25"/>
    </row>
    <row r="59" spans="8:9" ht="15.75" thickBot="1">
      <c r="H59" s="25"/>
      <c r="I59" s="25"/>
    </row>
    <row r="60" spans="1:9" ht="29.25">
      <c r="A60" s="34" t="s">
        <v>26</v>
      </c>
      <c r="B60" s="8">
        <v>12135.09</v>
      </c>
      <c r="C60" s="8">
        <f>SUM(C62)</f>
        <v>1000.73</v>
      </c>
      <c r="D60" s="8">
        <f>SUM(D62)</f>
        <v>0</v>
      </c>
      <c r="E60" s="9">
        <f>SUM(E61:E64)</f>
        <v>13135.82</v>
      </c>
      <c r="H60" s="25"/>
      <c r="I60" s="25"/>
    </row>
    <row r="61" spans="1:9" ht="15">
      <c r="A61" s="11" t="s">
        <v>7</v>
      </c>
      <c r="B61" s="12"/>
      <c r="C61" s="12"/>
      <c r="D61" s="12"/>
      <c r="E61" s="14"/>
      <c r="H61" s="25"/>
      <c r="I61" s="25"/>
    </row>
    <row r="62" spans="1:10" ht="15">
      <c r="A62" s="15" t="s">
        <v>27</v>
      </c>
      <c r="B62" s="16">
        <v>12135.09</v>
      </c>
      <c r="C62" s="1">
        <v>1000.73</v>
      </c>
      <c r="D62" s="17"/>
      <c r="E62" s="18">
        <f>B62+C62-D62</f>
        <v>13135.82</v>
      </c>
      <c r="G62" s="25"/>
      <c r="H62" s="25"/>
      <c r="I62" s="25"/>
      <c r="J62" s="25"/>
    </row>
    <row r="63" spans="1:9" ht="15">
      <c r="A63" s="31"/>
      <c r="B63" s="35"/>
      <c r="C63" s="35"/>
      <c r="D63" s="28"/>
      <c r="E63" s="33"/>
      <c r="I63" s="25"/>
    </row>
    <row r="64" spans="1:5" ht="15.75" thickBot="1">
      <c r="A64" s="36"/>
      <c r="B64" s="20"/>
      <c r="C64" s="37"/>
      <c r="D64" s="20"/>
      <c r="E64" s="22"/>
    </row>
    <row r="68" ht="15">
      <c r="E68" s="25"/>
    </row>
    <row r="70" ht="15">
      <c r="E70" s="25"/>
    </row>
  </sheetData>
  <sheetProtection/>
  <mergeCells count="3">
    <mergeCell ref="A1:E1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46">
      <selection activeCell="E56" sqref="E56"/>
    </sheetView>
  </sheetViews>
  <sheetFormatPr defaultColWidth="9.140625" defaultRowHeight="15"/>
  <cols>
    <col min="1" max="1" width="70.28125" style="1" customWidth="1"/>
    <col min="2" max="2" width="13.140625" style="1" customWidth="1"/>
    <col min="3" max="3" width="14.421875" style="1" customWidth="1"/>
    <col min="4" max="4" width="13.57421875" style="1" customWidth="1"/>
    <col min="5" max="5" width="11.8515625" style="1" customWidth="1"/>
    <col min="6" max="16384" width="9.140625" style="1" customWidth="1"/>
  </cols>
  <sheetData>
    <row r="1" spans="1:5" ht="30.75" customHeight="1">
      <c r="A1" s="49" t="s">
        <v>0</v>
      </c>
      <c r="B1" s="49"/>
      <c r="C1" s="49"/>
      <c r="D1" s="49"/>
      <c r="E1" s="49"/>
    </row>
    <row r="4" spans="1:5" ht="15">
      <c r="A4" s="50" t="s">
        <v>1</v>
      </c>
      <c r="B4" s="50"/>
      <c r="C4" s="50"/>
      <c r="D4" s="50"/>
      <c r="E4" s="50"/>
    </row>
    <row r="5" spans="1:5" ht="15">
      <c r="A5" s="50" t="s">
        <v>47</v>
      </c>
      <c r="B5" s="50"/>
      <c r="C5" s="50"/>
      <c r="D5" s="50"/>
      <c r="E5" s="50"/>
    </row>
    <row r="6" spans="1:5" ht="15">
      <c r="A6" s="45"/>
      <c r="B6" s="45"/>
      <c r="C6" s="45"/>
      <c r="D6" s="45"/>
      <c r="E6" s="45"/>
    </row>
    <row r="7" ht="15.75" thickBot="1">
      <c r="E7" s="2" t="s">
        <v>2</v>
      </c>
    </row>
    <row r="8" spans="1:5" ht="45.75" thickBot="1">
      <c r="A8" s="3"/>
      <c r="B8" s="4" t="s">
        <v>5</v>
      </c>
      <c r="C8" s="4" t="s">
        <v>3</v>
      </c>
      <c r="D8" s="5" t="s">
        <v>4</v>
      </c>
      <c r="E8" s="6" t="s">
        <v>5</v>
      </c>
    </row>
    <row r="9" spans="1:5" s="10" customFormat="1" ht="14.25">
      <c r="A9" s="7" t="s">
        <v>6</v>
      </c>
      <c r="B9" s="8">
        <f>B12+B11</f>
        <v>720.25</v>
      </c>
      <c r="C9" s="8">
        <f>SUM(C11:C13)</f>
        <v>743781</v>
      </c>
      <c r="D9" s="8">
        <f>SUM(D11:D13)</f>
        <v>743771.13</v>
      </c>
      <c r="E9" s="9">
        <f>SUM(E11:E13)</f>
        <v>730.119999999908</v>
      </c>
    </row>
    <row r="10" spans="1:5" ht="15">
      <c r="A10" s="11" t="s">
        <v>7</v>
      </c>
      <c r="B10" s="12"/>
      <c r="C10" s="12"/>
      <c r="D10" s="13"/>
      <c r="E10" s="14"/>
    </row>
    <row r="11" spans="1:5" ht="15">
      <c r="A11" s="15" t="s">
        <v>8</v>
      </c>
      <c r="B11" s="16">
        <v>708.57</v>
      </c>
      <c r="C11" s="17">
        <v>611790</v>
      </c>
      <c r="D11" s="17">
        <v>611782.29</v>
      </c>
      <c r="E11" s="18">
        <f>B11+C11-D11</f>
        <v>716.2799999999115</v>
      </c>
    </row>
    <row r="12" spans="1:5" ht="15">
      <c r="A12" s="15" t="s">
        <v>9</v>
      </c>
      <c r="B12" s="16">
        <v>11.68</v>
      </c>
      <c r="C12" s="17">
        <v>131991</v>
      </c>
      <c r="D12" s="17">
        <v>131988.84</v>
      </c>
      <c r="E12" s="18">
        <f>B12+C12-D12</f>
        <v>13.839999999996508</v>
      </c>
    </row>
    <row r="13" spans="1:5" ht="15">
      <c r="A13" s="15" t="s">
        <v>13</v>
      </c>
      <c r="B13" s="35">
        <v>0</v>
      </c>
      <c r="C13" s="17"/>
      <c r="D13" s="17"/>
      <c r="E13" s="18">
        <f>B13+C13-D13</f>
        <v>0</v>
      </c>
    </row>
    <row r="14" spans="1:5" ht="15">
      <c r="A14" s="31" t="s">
        <v>36</v>
      </c>
      <c r="B14" s="42">
        <v>0</v>
      </c>
      <c r="C14" s="41"/>
      <c r="D14" s="42"/>
      <c r="E14" s="43">
        <f>B14+C14-D14</f>
        <v>0</v>
      </c>
    </row>
    <row r="15" spans="1:5" ht="15.75" thickBot="1">
      <c r="A15" s="19"/>
      <c r="B15" s="20"/>
      <c r="C15" s="20"/>
      <c r="D15" s="21"/>
      <c r="E15" s="22"/>
    </row>
    <row r="16" ht="15.75" thickBot="1"/>
    <row r="17" spans="1:5" ht="15">
      <c r="A17" s="23" t="s">
        <v>10</v>
      </c>
      <c r="B17" s="8">
        <f>B19+B20+B21</f>
        <v>334.9200000000029</v>
      </c>
      <c r="C17" s="8">
        <f>SUM(C19:C21)</f>
        <v>154370</v>
      </c>
      <c r="D17" s="8">
        <f>SUM(D19:D21)</f>
        <v>154360.09</v>
      </c>
      <c r="E17" s="9">
        <f>SUM(E19:E21)</f>
        <v>344.8300000000054</v>
      </c>
    </row>
    <row r="18" spans="1:5" ht="15">
      <c r="A18" s="11" t="s">
        <v>7</v>
      </c>
      <c r="B18" s="12"/>
      <c r="C18" s="12"/>
      <c r="D18" s="13"/>
      <c r="E18" s="14"/>
    </row>
    <row r="19" spans="1:5" ht="15">
      <c r="A19" s="15" t="s">
        <v>11</v>
      </c>
      <c r="B19" s="16">
        <v>247.11</v>
      </c>
      <c r="C19" s="17">
        <v>127500</v>
      </c>
      <c r="D19" s="17">
        <v>127495.73</v>
      </c>
      <c r="E19" s="18">
        <f>B19+C19-D19</f>
        <v>251.38000000000466</v>
      </c>
    </row>
    <row r="20" spans="1:5" ht="15">
      <c r="A20" s="15" t="s">
        <v>9</v>
      </c>
      <c r="B20" s="16">
        <v>87.01</v>
      </c>
      <c r="C20" s="17">
        <v>26870</v>
      </c>
      <c r="D20" s="17">
        <v>26864.36</v>
      </c>
      <c r="E20" s="18">
        <f>B20+C20-D20</f>
        <v>92.64999999999782</v>
      </c>
    </row>
    <row r="21" spans="1:5" ht="15">
      <c r="A21" s="29" t="s">
        <v>35</v>
      </c>
      <c r="B21" s="35">
        <v>0.8000000000029104</v>
      </c>
      <c r="C21" s="39"/>
      <c r="D21" s="40"/>
      <c r="E21" s="18">
        <f>B21+C21-D21</f>
        <v>0.8000000000029104</v>
      </c>
    </row>
    <row r="22" spans="1:5" ht="15.75" thickBot="1">
      <c r="A22" s="19"/>
      <c r="B22" s="20"/>
      <c r="C22" s="20"/>
      <c r="D22" s="21"/>
      <c r="E22" s="22"/>
    </row>
    <row r="23" ht="15.75" thickBot="1"/>
    <row r="24" spans="1:7" ht="15">
      <c r="A24" s="23" t="s">
        <v>12</v>
      </c>
      <c r="B24" s="8">
        <f>B26+B31+B32+B33+B41+B42+B43+B44+B46+B47+B48+B49+B50</f>
        <v>115364.37000000001</v>
      </c>
      <c r="C24" s="24">
        <f>SUM(C26:C51)</f>
        <v>97919</v>
      </c>
      <c r="D24" s="8">
        <f>SUM(D26)+SUM(D41:D49)+D32+D33+D31</f>
        <v>129430.47</v>
      </c>
      <c r="E24" s="9">
        <f>SUM(E26:E52)</f>
        <v>83852.90000000001</v>
      </c>
      <c r="G24" s="25"/>
    </row>
    <row r="25" spans="1:5" ht="15">
      <c r="A25" s="11" t="s">
        <v>7</v>
      </c>
      <c r="B25" s="12"/>
      <c r="C25" s="12"/>
      <c r="D25" s="26"/>
      <c r="E25" s="14"/>
    </row>
    <row r="26" spans="1:5" ht="15">
      <c r="A26" s="15" t="s">
        <v>13</v>
      </c>
      <c r="B26" s="27">
        <v>8745.37</v>
      </c>
      <c r="C26" s="17">
        <v>22635</v>
      </c>
      <c r="D26" s="17">
        <v>22627.86</v>
      </c>
      <c r="E26" s="18">
        <f>B26+C26-D26</f>
        <v>8752.510000000002</v>
      </c>
    </row>
    <row r="27" spans="1:5" ht="15">
      <c r="A27" s="31" t="s">
        <v>29</v>
      </c>
      <c r="B27" s="27"/>
      <c r="C27" s="17"/>
      <c r="D27" s="28"/>
      <c r="E27" s="18"/>
    </row>
    <row r="28" spans="1:5" ht="15">
      <c r="A28" s="31" t="s">
        <v>33</v>
      </c>
      <c r="B28" s="27"/>
      <c r="C28" s="17"/>
      <c r="D28" s="28">
        <v>1109.86</v>
      </c>
      <c r="E28" s="18"/>
    </row>
    <row r="29" spans="1:5" ht="15">
      <c r="A29" s="31" t="s">
        <v>30</v>
      </c>
      <c r="B29" s="27"/>
      <c r="C29" s="17"/>
      <c r="D29" s="28"/>
      <c r="E29" s="18"/>
    </row>
    <row r="30" spans="1:5" ht="15">
      <c r="A30" s="31" t="s">
        <v>48</v>
      </c>
      <c r="B30" s="27"/>
      <c r="C30" s="17"/>
      <c r="D30" s="28">
        <v>11998</v>
      </c>
      <c r="E30" s="18"/>
    </row>
    <row r="31" spans="1:5" ht="15">
      <c r="A31" s="15" t="s">
        <v>14</v>
      </c>
      <c r="B31" s="27">
        <v>0.55</v>
      </c>
      <c r="C31" s="17"/>
      <c r="D31" s="28"/>
      <c r="E31" s="18">
        <f>B31+C31-D31</f>
        <v>0.55</v>
      </c>
    </row>
    <row r="32" spans="1:5" ht="15">
      <c r="A32" s="15" t="s">
        <v>15</v>
      </c>
      <c r="B32" s="27">
        <v>101499.07</v>
      </c>
      <c r="C32" s="17">
        <v>41651</v>
      </c>
      <c r="D32" s="17">
        <v>71508.91</v>
      </c>
      <c r="E32" s="18">
        <f>B32+C32-D32</f>
        <v>71641.16</v>
      </c>
    </row>
    <row r="33" spans="1:5" ht="15">
      <c r="A33" s="15" t="s">
        <v>16</v>
      </c>
      <c r="B33" s="27">
        <v>44.75</v>
      </c>
      <c r="C33" s="17">
        <v>6200</v>
      </c>
      <c r="D33" s="17">
        <v>5046.4</v>
      </c>
      <c r="E33" s="18">
        <f>B33+C33-D33</f>
        <v>1198.3500000000004</v>
      </c>
    </row>
    <row r="34" spans="1:5" ht="15">
      <c r="A34" s="31" t="s">
        <v>38</v>
      </c>
      <c r="B34" s="27"/>
      <c r="C34" s="17"/>
      <c r="D34" s="28"/>
      <c r="E34" s="18"/>
    </row>
    <row r="35" spans="1:5" ht="15">
      <c r="A35" s="31" t="s">
        <v>31</v>
      </c>
      <c r="B35" s="27"/>
      <c r="C35" s="17"/>
      <c r="D35" s="28">
        <v>146.4</v>
      </c>
      <c r="E35" s="18"/>
    </row>
    <row r="36" spans="1:5" ht="15">
      <c r="A36" s="31" t="s">
        <v>46</v>
      </c>
      <c r="B36" s="27"/>
      <c r="C36" s="17"/>
      <c r="D36" s="28"/>
      <c r="E36" s="18"/>
    </row>
    <row r="37" spans="1:5" ht="15">
      <c r="A37" s="31" t="s">
        <v>37</v>
      </c>
      <c r="B37" s="27"/>
      <c r="C37" s="17"/>
      <c r="D37" s="28"/>
      <c r="E37" s="18"/>
    </row>
    <row r="38" spans="1:5" ht="15">
      <c r="A38" s="31" t="s">
        <v>39</v>
      </c>
      <c r="B38" s="27"/>
      <c r="C38" s="17"/>
      <c r="D38" s="28"/>
      <c r="E38" s="18"/>
    </row>
    <row r="39" spans="1:5" ht="15">
      <c r="A39" s="31" t="s">
        <v>40</v>
      </c>
      <c r="B39" s="27"/>
      <c r="C39" s="17"/>
      <c r="D39" s="28"/>
      <c r="E39" s="18"/>
    </row>
    <row r="40" spans="1:5" ht="15">
      <c r="A40" s="31" t="s">
        <v>41</v>
      </c>
      <c r="B40" s="27"/>
      <c r="C40" s="17"/>
      <c r="D40" s="28"/>
      <c r="E40" s="18"/>
    </row>
    <row r="41" spans="1:5" ht="15">
      <c r="A41" s="15" t="s">
        <v>17</v>
      </c>
      <c r="B41" s="27">
        <v>3473.47</v>
      </c>
      <c r="C41" s="17"/>
      <c r="D41" s="17">
        <v>2880</v>
      </c>
      <c r="E41" s="18">
        <f aca="true" t="shared" si="0" ref="E41:E50">B41+C41-D41</f>
        <v>593.4699999999998</v>
      </c>
    </row>
    <row r="42" spans="1:5" ht="15">
      <c r="A42" s="15" t="s">
        <v>18</v>
      </c>
      <c r="B42" s="27">
        <v>83.79</v>
      </c>
      <c r="C42" s="17">
        <v>6103</v>
      </c>
      <c r="D42" s="17">
        <v>6037.96</v>
      </c>
      <c r="E42" s="18">
        <f t="shared" si="0"/>
        <v>148.82999999999993</v>
      </c>
    </row>
    <row r="43" spans="1:5" ht="15">
      <c r="A43" s="15" t="s">
        <v>19</v>
      </c>
      <c r="B43" s="27">
        <v>248.32</v>
      </c>
      <c r="C43" s="17">
        <v>17150</v>
      </c>
      <c r="D43" s="17">
        <v>17149.34</v>
      </c>
      <c r="E43" s="18">
        <f t="shared" si="0"/>
        <v>248.97999999999956</v>
      </c>
    </row>
    <row r="44" spans="1:5" ht="15">
      <c r="A44" s="29" t="s">
        <v>28</v>
      </c>
      <c r="B44" s="27">
        <v>34.96</v>
      </c>
      <c r="C44" s="17">
        <v>4180</v>
      </c>
      <c r="D44" s="17">
        <v>4180</v>
      </c>
      <c r="E44" s="18">
        <f t="shared" si="0"/>
        <v>34.960000000000036</v>
      </c>
    </row>
    <row r="45" spans="1:5" ht="15">
      <c r="A45" s="38" t="s">
        <v>42</v>
      </c>
      <c r="B45" s="27"/>
      <c r="C45" s="28"/>
      <c r="D45" s="28"/>
      <c r="E45" s="18"/>
    </row>
    <row r="46" spans="1:5" ht="15">
      <c r="A46" s="29" t="s">
        <v>32</v>
      </c>
      <c r="B46" s="27">
        <v>57.959999999999354</v>
      </c>
      <c r="C46" s="17"/>
      <c r="D46" s="17"/>
      <c r="E46" s="18">
        <f t="shared" si="0"/>
        <v>57.959999999999354</v>
      </c>
    </row>
    <row r="47" spans="1:5" ht="15">
      <c r="A47" s="29" t="s">
        <v>20</v>
      </c>
      <c r="B47" s="30">
        <v>272.87</v>
      </c>
      <c r="C47" s="17"/>
      <c r="D47" s="17"/>
      <c r="E47" s="18">
        <f t="shared" si="0"/>
        <v>272.87</v>
      </c>
    </row>
    <row r="48" spans="1:5" ht="15">
      <c r="A48" s="29" t="s">
        <v>21</v>
      </c>
      <c r="B48" s="30">
        <v>0</v>
      </c>
      <c r="C48" s="17"/>
      <c r="D48" s="17"/>
      <c r="E48" s="18">
        <f t="shared" si="0"/>
        <v>0</v>
      </c>
    </row>
    <row r="49" spans="1:5" ht="15">
      <c r="A49" s="29" t="s">
        <v>34</v>
      </c>
      <c r="B49" s="30">
        <v>0.2599999999947613</v>
      </c>
      <c r="C49" s="17"/>
      <c r="D49" s="17"/>
      <c r="E49" s="18">
        <f t="shared" si="0"/>
        <v>0.2599999999947613</v>
      </c>
    </row>
    <row r="50" spans="1:5" ht="15">
      <c r="A50" s="29" t="s">
        <v>22</v>
      </c>
      <c r="B50" s="30">
        <v>903</v>
      </c>
      <c r="C50" s="17"/>
      <c r="D50" s="28"/>
      <c r="E50" s="18">
        <f t="shared" si="0"/>
        <v>903</v>
      </c>
    </row>
    <row r="51" spans="1:5" ht="15">
      <c r="A51" s="31" t="s">
        <v>43</v>
      </c>
      <c r="B51" s="30"/>
      <c r="C51" s="32"/>
      <c r="D51" s="28"/>
      <c r="E51" s="33"/>
    </row>
    <row r="52" spans="1:5" ht="15.75" thickBot="1">
      <c r="A52" s="19"/>
      <c r="B52" s="20"/>
      <c r="C52" s="20"/>
      <c r="D52" s="21"/>
      <c r="E52" s="22"/>
    </row>
    <row r="53" ht="15.75" thickBot="1"/>
    <row r="54" spans="1:5" ht="15">
      <c r="A54" s="23" t="s">
        <v>23</v>
      </c>
      <c r="B54" s="8">
        <f>B56+B57</f>
        <v>34792.990000000005</v>
      </c>
      <c r="C54" s="8">
        <f>SUM(C56:C57)</f>
        <v>15656</v>
      </c>
      <c r="D54" s="8">
        <f>SUM(D56:D57)</f>
        <v>13214.6</v>
      </c>
      <c r="E54" s="9">
        <f>SUM(E56:E57)</f>
        <v>37234.39</v>
      </c>
    </row>
    <row r="55" spans="1:8" ht="15">
      <c r="A55" s="11" t="s">
        <v>7</v>
      </c>
      <c r="B55" s="12"/>
      <c r="C55" s="12"/>
      <c r="D55" s="12"/>
      <c r="E55" s="14"/>
      <c r="H55" s="25"/>
    </row>
    <row r="56" spans="1:10" ht="15">
      <c r="A56" s="15" t="s">
        <v>24</v>
      </c>
      <c r="B56" s="16">
        <v>29172.72</v>
      </c>
      <c r="C56" s="17">
        <v>15656</v>
      </c>
      <c r="D56" s="17">
        <v>13214.6</v>
      </c>
      <c r="E56" s="18">
        <f>B56+C56-D56</f>
        <v>31614.120000000003</v>
      </c>
      <c r="G56" s="25"/>
      <c r="H56" s="25"/>
      <c r="I56" s="25"/>
      <c r="J56" s="25"/>
    </row>
    <row r="57" spans="1:10" ht="15">
      <c r="A57" s="15" t="s">
        <v>25</v>
      </c>
      <c r="B57" s="16">
        <v>5620.27</v>
      </c>
      <c r="C57" s="17"/>
      <c r="D57" s="17"/>
      <c r="E57" s="18">
        <f>B57+C57-D57</f>
        <v>5620.27</v>
      </c>
      <c r="G57" s="25"/>
      <c r="H57" s="25"/>
      <c r="I57" s="25"/>
      <c r="J57" s="25"/>
    </row>
    <row r="58" spans="1:9" ht="15.75" thickBot="1">
      <c r="A58" s="19"/>
      <c r="B58" s="20"/>
      <c r="C58" s="20"/>
      <c r="D58" s="20"/>
      <c r="E58" s="22"/>
      <c r="H58" s="25"/>
      <c r="I58" s="25"/>
    </row>
    <row r="59" spans="8:9" ht="15.75" thickBot="1">
      <c r="H59" s="25"/>
      <c r="I59" s="25"/>
    </row>
    <row r="60" spans="1:9" ht="29.25">
      <c r="A60" s="34" t="s">
        <v>26</v>
      </c>
      <c r="B60" s="8">
        <v>12135.09</v>
      </c>
      <c r="C60" s="8">
        <f>SUM(C62)</f>
        <v>950.28</v>
      </c>
      <c r="D60" s="8">
        <f>SUM(D62)</f>
        <v>0</v>
      </c>
      <c r="E60" s="9">
        <f>SUM(E61:E64)</f>
        <v>14086.1</v>
      </c>
      <c r="H60" s="25"/>
      <c r="I60" s="25"/>
    </row>
    <row r="61" spans="1:9" ht="15">
      <c r="A61" s="11" t="s">
        <v>7</v>
      </c>
      <c r="B61" s="12"/>
      <c r="C61" s="12"/>
      <c r="D61" s="12"/>
      <c r="E61" s="14"/>
      <c r="H61" s="25"/>
      <c r="I61" s="25"/>
    </row>
    <row r="62" spans="1:10" ht="15">
      <c r="A62" s="15" t="s">
        <v>27</v>
      </c>
      <c r="B62" s="16">
        <v>13135.82</v>
      </c>
      <c r="C62" s="1">
        <v>950.28</v>
      </c>
      <c r="D62" s="17"/>
      <c r="E62" s="18">
        <f>B62+C62-D62</f>
        <v>14086.1</v>
      </c>
      <c r="G62" s="25"/>
      <c r="H62" s="25"/>
      <c r="I62" s="25"/>
      <c r="J62" s="25"/>
    </row>
    <row r="63" spans="1:9" ht="15">
      <c r="A63" s="31"/>
      <c r="B63" s="35"/>
      <c r="C63" s="35"/>
      <c r="D63" s="28"/>
      <c r="E63" s="33"/>
      <c r="I63" s="25"/>
    </row>
    <row r="64" spans="1:5" ht="15.75" thickBot="1">
      <c r="A64" s="36"/>
      <c r="B64" s="20"/>
      <c r="C64" s="37"/>
      <c r="D64" s="20"/>
      <c r="E64" s="22"/>
    </row>
    <row r="68" ht="15">
      <c r="E68" s="25"/>
    </row>
    <row r="70" ht="15">
      <c r="E70" s="25"/>
    </row>
  </sheetData>
  <sheetProtection/>
  <mergeCells count="3">
    <mergeCell ref="A1:E1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46">
      <selection activeCell="C57" sqref="C57"/>
    </sheetView>
  </sheetViews>
  <sheetFormatPr defaultColWidth="9.140625" defaultRowHeight="15"/>
  <cols>
    <col min="1" max="1" width="70.28125" style="1" customWidth="1"/>
    <col min="2" max="2" width="13.140625" style="1" customWidth="1"/>
    <col min="3" max="3" width="14.421875" style="1" customWidth="1"/>
    <col min="4" max="4" width="13.57421875" style="1" customWidth="1"/>
    <col min="5" max="5" width="11.8515625" style="1" customWidth="1"/>
    <col min="6" max="16384" width="9.140625" style="1" customWidth="1"/>
  </cols>
  <sheetData>
    <row r="1" spans="1:5" ht="30.75" customHeight="1">
      <c r="A1" s="49" t="s">
        <v>0</v>
      </c>
      <c r="B1" s="49"/>
      <c r="C1" s="49"/>
      <c r="D1" s="49"/>
      <c r="E1" s="49"/>
    </row>
    <row r="4" spans="1:5" ht="15">
      <c r="A4" s="50" t="s">
        <v>1</v>
      </c>
      <c r="B4" s="50"/>
      <c r="C4" s="50"/>
      <c r="D4" s="50"/>
      <c r="E4" s="50"/>
    </row>
    <row r="5" spans="1:5" ht="15">
      <c r="A5" s="50" t="s">
        <v>53</v>
      </c>
      <c r="B5" s="50"/>
      <c r="C5" s="50"/>
      <c r="D5" s="50"/>
      <c r="E5" s="50"/>
    </row>
    <row r="6" spans="1:5" ht="15">
      <c r="A6" s="45"/>
      <c r="B6" s="45"/>
      <c r="C6" s="45"/>
      <c r="D6" s="45"/>
      <c r="E6" s="45"/>
    </row>
    <row r="7" ht="15.75" thickBot="1">
      <c r="E7" s="2" t="s">
        <v>2</v>
      </c>
    </row>
    <row r="8" spans="1:5" ht="45.75" thickBot="1">
      <c r="A8" s="3"/>
      <c r="B8" s="4" t="s">
        <v>5</v>
      </c>
      <c r="C8" s="4" t="s">
        <v>3</v>
      </c>
      <c r="D8" s="5" t="s">
        <v>4</v>
      </c>
      <c r="E8" s="6" t="s">
        <v>5</v>
      </c>
    </row>
    <row r="9" spans="1:5" s="10" customFormat="1" ht="14.25">
      <c r="A9" s="7" t="s">
        <v>6</v>
      </c>
      <c r="B9" s="8">
        <f>B12+B11</f>
        <v>0</v>
      </c>
      <c r="C9" s="8">
        <f>SUM(C11:C13)</f>
        <v>0</v>
      </c>
      <c r="D9" s="8">
        <f>SUM(D11:D13)</f>
        <v>0</v>
      </c>
      <c r="E9" s="9">
        <f>SUM(E11:E13)</f>
        <v>0</v>
      </c>
    </row>
    <row r="10" spans="1:5" ht="15">
      <c r="A10" s="11" t="s">
        <v>7</v>
      </c>
      <c r="B10" s="12"/>
      <c r="C10" s="12"/>
      <c r="D10" s="13"/>
      <c r="E10" s="14"/>
    </row>
    <row r="11" spans="1:5" ht="15">
      <c r="A11" s="15" t="s">
        <v>8</v>
      </c>
      <c r="B11" s="16"/>
      <c r="C11" s="17"/>
      <c r="D11" s="17"/>
      <c r="E11" s="18">
        <f>B11+C11-D11</f>
        <v>0</v>
      </c>
    </row>
    <row r="12" spans="1:5" ht="15">
      <c r="A12" s="15" t="s">
        <v>9</v>
      </c>
      <c r="B12" s="16"/>
      <c r="C12" s="17"/>
      <c r="D12" s="17"/>
      <c r="E12" s="18">
        <f>B12+C12-D12</f>
        <v>0</v>
      </c>
    </row>
    <row r="13" spans="1:5" ht="15">
      <c r="A13" s="15" t="s">
        <v>13</v>
      </c>
      <c r="B13" s="35"/>
      <c r="C13" s="17"/>
      <c r="D13" s="17"/>
      <c r="E13" s="18">
        <f>B13+C13-D13</f>
        <v>0</v>
      </c>
    </row>
    <row r="14" spans="1:5" ht="15">
      <c r="A14" s="31" t="s">
        <v>36</v>
      </c>
      <c r="B14" s="42"/>
      <c r="C14" s="41"/>
      <c r="D14" s="42"/>
      <c r="E14" s="43">
        <f>B14+C14-D14</f>
        <v>0</v>
      </c>
    </row>
    <row r="15" spans="1:5" ht="15.75" thickBot="1">
      <c r="A15" s="19"/>
      <c r="B15" s="20"/>
      <c r="C15" s="20"/>
      <c r="D15" s="21"/>
      <c r="E15" s="22"/>
    </row>
    <row r="16" ht="15.75" thickBot="1"/>
    <row r="17" spans="1:5" ht="15">
      <c r="A17" s="23" t="s">
        <v>10</v>
      </c>
      <c r="B17" s="8">
        <f>B19+B20+B21</f>
        <v>0</v>
      </c>
      <c r="C17" s="8">
        <f>SUM(C19:C21)+C22</f>
        <v>0</v>
      </c>
      <c r="D17" s="8">
        <f>SUM(D19:D21)+D22</f>
        <v>0</v>
      </c>
      <c r="E17" s="9">
        <f>SUM(E19:E21)</f>
        <v>0</v>
      </c>
    </row>
    <row r="18" spans="1:5" ht="15">
      <c r="A18" s="11" t="s">
        <v>7</v>
      </c>
      <c r="B18" s="12"/>
      <c r="C18" s="12"/>
      <c r="D18" s="13"/>
      <c r="E18" s="14"/>
    </row>
    <row r="19" spans="1:5" ht="15">
      <c r="A19" s="15" t="s">
        <v>11</v>
      </c>
      <c r="B19" s="16"/>
      <c r="C19" s="17"/>
      <c r="D19" s="17"/>
      <c r="E19" s="18">
        <f>B19+C19-D19</f>
        <v>0</v>
      </c>
    </row>
    <row r="20" spans="1:5" ht="15">
      <c r="A20" s="15" t="s">
        <v>9</v>
      </c>
      <c r="B20" s="16"/>
      <c r="C20" s="17"/>
      <c r="D20" s="17"/>
      <c r="E20" s="18">
        <f>B20+C20-D20</f>
        <v>0</v>
      </c>
    </row>
    <row r="21" spans="1:5" ht="15">
      <c r="A21" s="29" t="s">
        <v>35</v>
      </c>
      <c r="B21" s="35"/>
      <c r="C21" s="39"/>
      <c r="D21" s="40"/>
      <c r="E21" s="18">
        <f>B21+C21-D21</f>
        <v>0</v>
      </c>
    </row>
    <row r="22" spans="1:5" ht="15.75" thickBot="1">
      <c r="A22" s="19" t="s">
        <v>29</v>
      </c>
      <c r="B22" s="20"/>
      <c r="C22" s="46"/>
      <c r="D22" s="47"/>
      <c r="E22" s="18">
        <f>B22+C22-D22</f>
        <v>0</v>
      </c>
    </row>
    <row r="23" ht="15.75" thickBot="1"/>
    <row r="24" spans="1:7" ht="15">
      <c r="A24" s="23" t="s">
        <v>12</v>
      </c>
      <c r="B24" s="8">
        <f>B26+B31+B32+B33+B41+B42+B43+B44+B46+B47+B48+B49+B50</f>
        <v>0</v>
      </c>
      <c r="C24" s="24">
        <f>SUM(C26:C51)</f>
        <v>0</v>
      </c>
      <c r="D24" s="8">
        <f>SUM(D26)+SUM(D41:D49)+D32+D33+D31</f>
        <v>0</v>
      </c>
      <c r="E24" s="9">
        <f>SUM(E26:E52)</f>
        <v>0</v>
      </c>
      <c r="G24" s="25"/>
    </row>
    <row r="25" spans="1:5" ht="15">
      <c r="A25" s="11" t="s">
        <v>7</v>
      </c>
      <c r="B25" s="12"/>
      <c r="C25" s="12"/>
      <c r="D25" s="26"/>
      <c r="E25" s="14"/>
    </row>
    <row r="26" spans="1:5" ht="15">
      <c r="A26" s="15" t="s">
        <v>13</v>
      </c>
      <c r="B26" s="27"/>
      <c r="C26" s="17"/>
      <c r="D26" s="17"/>
      <c r="E26" s="18">
        <f>B26+C26-D26</f>
        <v>0</v>
      </c>
    </row>
    <row r="27" spans="1:5" ht="15">
      <c r="A27" s="31" t="s">
        <v>29</v>
      </c>
      <c r="B27" s="27"/>
      <c r="C27" s="17"/>
      <c r="D27" s="28"/>
      <c r="E27" s="18"/>
    </row>
    <row r="28" spans="1:5" ht="15">
      <c r="A28" s="31" t="s">
        <v>33</v>
      </c>
      <c r="B28" s="27"/>
      <c r="C28" s="17"/>
      <c r="D28" s="28"/>
      <c r="E28" s="18"/>
    </row>
    <row r="29" spans="1:5" ht="15">
      <c r="A29" s="31" t="s">
        <v>30</v>
      </c>
      <c r="B29" s="27"/>
      <c r="C29" s="17"/>
      <c r="D29" s="28"/>
      <c r="E29" s="18"/>
    </row>
    <row r="30" spans="1:5" ht="15">
      <c r="A30" s="31" t="s">
        <v>49</v>
      </c>
      <c r="B30" s="27"/>
      <c r="C30" s="17"/>
      <c r="D30" s="28"/>
      <c r="E30" s="18"/>
    </row>
    <row r="31" spans="1:5" ht="15">
      <c r="A31" s="15" t="s">
        <v>14</v>
      </c>
      <c r="B31" s="27"/>
      <c r="C31" s="17"/>
      <c r="D31" s="28"/>
      <c r="E31" s="18">
        <f>B31+C31-D31</f>
        <v>0</v>
      </c>
    </row>
    <row r="32" spans="1:5" ht="15">
      <c r="A32" s="15" t="s">
        <v>15</v>
      </c>
      <c r="B32" s="27"/>
      <c r="C32" s="17"/>
      <c r="D32" s="17"/>
      <c r="E32" s="18">
        <f>B32+C32-D32</f>
        <v>0</v>
      </c>
    </row>
    <row r="33" spans="1:5" ht="15">
      <c r="A33" s="15" t="s">
        <v>16</v>
      </c>
      <c r="B33" s="27"/>
      <c r="C33" s="17"/>
      <c r="D33" s="17"/>
      <c r="E33" s="18">
        <f>B33+C33-D33</f>
        <v>0</v>
      </c>
    </row>
    <row r="34" spans="1:5" ht="15">
      <c r="A34" s="31" t="s">
        <v>38</v>
      </c>
      <c r="B34" s="27"/>
      <c r="C34" s="17"/>
      <c r="D34" s="28"/>
      <c r="E34" s="18"/>
    </row>
    <row r="35" spans="1:5" ht="15">
      <c r="A35" s="31" t="s">
        <v>31</v>
      </c>
      <c r="B35" s="27"/>
      <c r="C35" s="17"/>
      <c r="D35" s="28"/>
      <c r="E35" s="18"/>
    </row>
    <row r="36" spans="1:5" ht="15">
      <c r="A36" s="31" t="s">
        <v>50</v>
      </c>
      <c r="B36" s="27"/>
      <c r="C36" s="17"/>
      <c r="D36" s="28"/>
      <c r="E36" s="18"/>
    </row>
    <row r="37" spans="1:5" ht="15">
      <c r="A37" s="31" t="s">
        <v>37</v>
      </c>
      <c r="B37" s="27"/>
      <c r="C37" s="17"/>
      <c r="D37" s="28"/>
      <c r="E37" s="18"/>
    </row>
    <row r="38" spans="1:5" ht="15">
      <c r="A38" s="31" t="s">
        <v>51</v>
      </c>
      <c r="B38" s="27"/>
      <c r="C38" s="17"/>
      <c r="D38" s="28"/>
      <c r="E38" s="18"/>
    </row>
    <row r="39" spans="1:5" ht="15">
      <c r="A39" s="31" t="s">
        <v>52</v>
      </c>
      <c r="B39" s="27"/>
      <c r="C39" s="17"/>
      <c r="D39" s="28"/>
      <c r="E39" s="18"/>
    </row>
    <row r="40" spans="1:5" ht="15">
      <c r="A40" s="31" t="s">
        <v>41</v>
      </c>
      <c r="B40" s="27"/>
      <c r="C40" s="17"/>
      <c r="D40" s="28"/>
      <c r="E40" s="18"/>
    </row>
    <row r="41" spans="1:5" ht="15">
      <c r="A41" s="15" t="s">
        <v>17</v>
      </c>
      <c r="B41" s="27"/>
      <c r="C41" s="17"/>
      <c r="D41" s="17"/>
      <c r="E41" s="18">
        <f aca="true" t="shared" si="0" ref="E41:E50">B41+C41-D41</f>
        <v>0</v>
      </c>
    </row>
    <row r="42" spans="1:5" ht="15">
      <c r="A42" s="15" t="s">
        <v>18</v>
      </c>
      <c r="B42" s="27"/>
      <c r="C42" s="17"/>
      <c r="D42" s="17"/>
      <c r="E42" s="18">
        <f t="shared" si="0"/>
        <v>0</v>
      </c>
    </row>
    <row r="43" spans="1:5" ht="15">
      <c r="A43" s="15" t="s">
        <v>19</v>
      </c>
      <c r="B43" s="27"/>
      <c r="C43" s="17"/>
      <c r="D43" s="17"/>
      <c r="E43" s="18">
        <f t="shared" si="0"/>
        <v>0</v>
      </c>
    </row>
    <row r="44" spans="1:5" ht="15">
      <c r="A44" s="29" t="s">
        <v>28</v>
      </c>
      <c r="B44" s="27"/>
      <c r="C44" s="17"/>
      <c r="D44" s="17"/>
      <c r="E44" s="18">
        <f t="shared" si="0"/>
        <v>0</v>
      </c>
    </row>
    <row r="45" spans="1:5" ht="15">
      <c r="A45" s="38" t="s">
        <v>42</v>
      </c>
      <c r="B45" s="27"/>
      <c r="C45" s="28"/>
      <c r="D45" s="28"/>
      <c r="E45" s="18"/>
    </row>
    <row r="46" spans="1:5" ht="15">
      <c r="A46" s="29" t="s">
        <v>32</v>
      </c>
      <c r="B46" s="27"/>
      <c r="C46" s="17"/>
      <c r="D46" s="17"/>
      <c r="E46" s="18">
        <f t="shared" si="0"/>
        <v>0</v>
      </c>
    </row>
    <row r="47" spans="1:5" ht="15">
      <c r="A47" s="29" t="s">
        <v>20</v>
      </c>
      <c r="B47" s="30"/>
      <c r="C47" s="17"/>
      <c r="D47" s="17"/>
      <c r="E47" s="18">
        <f t="shared" si="0"/>
        <v>0</v>
      </c>
    </row>
    <row r="48" spans="1:5" ht="15">
      <c r="A48" s="29" t="s">
        <v>21</v>
      </c>
      <c r="B48" s="30"/>
      <c r="C48" s="17"/>
      <c r="D48" s="17"/>
      <c r="E48" s="18">
        <f t="shared" si="0"/>
        <v>0</v>
      </c>
    </row>
    <row r="49" spans="1:5" ht="15">
      <c r="A49" s="29" t="s">
        <v>34</v>
      </c>
      <c r="B49" s="30"/>
      <c r="C49" s="17"/>
      <c r="D49" s="17"/>
      <c r="E49" s="18">
        <f t="shared" si="0"/>
        <v>0</v>
      </c>
    </row>
    <row r="50" spans="1:5" ht="15">
      <c r="A50" s="29" t="s">
        <v>22</v>
      </c>
      <c r="B50" s="30"/>
      <c r="C50" s="17"/>
      <c r="D50" s="28"/>
      <c r="E50" s="18">
        <f t="shared" si="0"/>
        <v>0</v>
      </c>
    </row>
    <row r="51" spans="1:5" ht="15">
      <c r="A51" s="31" t="s">
        <v>43</v>
      </c>
      <c r="B51" s="30"/>
      <c r="C51" s="32"/>
      <c r="D51" s="28"/>
      <c r="E51" s="33"/>
    </row>
    <row r="52" spans="1:5" ht="15.75" thickBot="1">
      <c r="A52" s="19"/>
      <c r="B52" s="20"/>
      <c r="C52" s="20"/>
      <c r="D52" s="21"/>
      <c r="E52" s="22"/>
    </row>
    <row r="53" ht="15.75" thickBot="1"/>
    <row r="54" spans="1:5" ht="15">
      <c r="A54" s="23" t="s">
        <v>23</v>
      </c>
      <c r="B54" s="8">
        <f>B56+B57</f>
        <v>37234.39</v>
      </c>
      <c r="C54" s="8">
        <f>SUM(C56:C57)</f>
        <v>15801.72</v>
      </c>
      <c r="D54" s="8">
        <f>SUM(D56:D57)</f>
        <v>43833.12</v>
      </c>
      <c r="E54" s="9">
        <f>SUM(E56:E57)</f>
        <v>9202.99</v>
      </c>
    </row>
    <row r="55" spans="1:8" ht="15">
      <c r="A55" s="11" t="s">
        <v>7</v>
      </c>
      <c r="B55" s="12"/>
      <c r="C55" s="12"/>
      <c r="D55" s="12"/>
      <c r="E55" s="14"/>
      <c r="H55" s="25"/>
    </row>
    <row r="56" spans="1:10" ht="15">
      <c r="A56" s="15" t="s">
        <v>24</v>
      </c>
      <c r="B56" s="16">
        <v>31614.12</v>
      </c>
      <c r="C56" s="17">
        <v>12219</v>
      </c>
      <c r="D56" s="17">
        <v>43833.12</v>
      </c>
      <c r="E56" s="18">
        <f>B56+C56-D56</f>
        <v>0</v>
      </c>
      <c r="G56" s="25"/>
      <c r="H56" s="25"/>
      <c r="I56" s="25"/>
      <c r="J56" s="25"/>
    </row>
    <row r="57" spans="1:10" ht="15">
      <c r="A57" s="15" t="s">
        <v>25</v>
      </c>
      <c r="B57" s="16">
        <v>5620.27</v>
      </c>
      <c r="C57" s="17">
        <v>3582.72</v>
      </c>
      <c r="D57" s="17"/>
      <c r="E57" s="18">
        <f>B57+C57-D57</f>
        <v>9202.99</v>
      </c>
      <c r="G57" s="25"/>
      <c r="H57" s="25"/>
      <c r="I57" s="25"/>
      <c r="J57" s="25"/>
    </row>
    <row r="58" spans="1:9" ht="15.75" thickBot="1">
      <c r="A58" s="19"/>
      <c r="B58" s="20"/>
      <c r="C58" s="20"/>
      <c r="D58" s="20"/>
      <c r="E58" s="22"/>
      <c r="H58" s="25"/>
      <c r="I58" s="25"/>
    </row>
    <row r="59" spans="8:9" ht="15.75" thickBot="1">
      <c r="H59" s="25"/>
      <c r="I59" s="25"/>
    </row>
    <row r="60" spans="1:9" ht="29.25">
      <c r="A60" s="34" t="s">
        <v>26</v>
      </c>
      <c r="B60" s="8">
        <v>12135.09</v>
      </c>
      <c r="C60" s="8">
        <f>SUM(C62)</f>
        <v>0</v>
      </c>
      <c r="D60" s="8">
        <f>SUM(D62)</f>
        <v>0</v>
      </c>
      <c r="E60" s="9">
        <f>SUM(E61:E64)</f>
        <v>14086.1</v>
      </c>
      <c r="H60" s="25"/>
      <c r="I60" s="25"/>
    </row>
    <row r="61" spans="1:9" ht="15">
      <c r="A61" s="11" t="s">
        <v>7</v>
      </c>
      <c r="B61" s="12"/>
      <c r="C61" s="12"/>
      <c r="D61" s="12"/>
      <c r="E61" s="14"/>
      <c r="H61" s="25"/>
      <c r="I61" s="25"/>
    </row>
    <row r="62" spans="1:10" ht="15">
      <c r="A62" s="15" t="s">
        <v>27</v>
      </c>
      <c r="B62" s="16">
        <v>14086.1</v>
      </c>
      <c r="D62" s="17"/>
      <c r="E62" s="18">
        <f>B62+C62-D62</f>
        <v>14086.1</v>
      </c>
      <c r="G62" s="25"/>
      <c r="H62" s="25"/>
      <c r="I62" s="25"/>
      <c r="J62" s="25"/>
    </row>
    <row r="63" spans="1:9" ht="15">
      <c r="A63" s="31"/>
      <c r="B63" s="35"/>
      <c r="C63" s="35"/>
      <c r="D63" s="28"/>
      <c r="E63" s="33"/>
      <c r="I63" s="25"/>
    </row>
    <row r="64" spans="1:5" ht="15.75" thickBot="1">
      <c r="A64" s="36"/>
      <c r="B64" s="20"/>
      <c r="C64" s="37"/>
      <c r="D64" s="20"/>
      <c r="E64" s="22"/>
    </row>
    <row r="68" ht="15">
      <c r="E68" s="25"/>
    </row>
    <row r="70" ht="15">
      <c r="E70" s="25"/>
    </row>
  </sheetData>
  <sheetProtection/>
  <mergeCells count="3">
    <mergeCell ref="A1:E1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43">
      <selection activeCell="A1" sqref="A1:IV16384"/>
    </sheetView>
  </sheetViews>
  <sheetFormatPr defaultColWidth="9.140625" defaultRowHeight="15"/>
  <cols>
    <col min="1" max="1" width="70.28125" style="1" customWidth="1"/>
    <col min="2" max="2" width="13.140625" style="1" customWidth="1"/>
    <col min="3" max="3" width="14.421875" style="1" customWidth="1"/>
    <col min="4" max="4" width="13.57421875" style="1" customWidth="1"/>
    <col min="5" max="5" width="11.8515625" style="1" customWidth="1"/>
    <col min="6" max="16384" width="9.140625" style="1" customWidth="1"/>
  </cols>
  <sheetData>
    <row r="1" spans="1:5" ht="30.75" customHeight="1">
      <c r="A1" s="49" t="s">
        <v>0</v>
      </c>
      <c r="B1" s="49"/>
      <c r="C1" s="49"/>
      <c r="D1" s="49"/>
      <c r="E1" s="49"/>
    </row>
    <row r="4" spans="1:5" ht="15">
      <c r="A4" s="50" t="s">
        <v>1</v>
      </c>
      <c r="B4" s="50"/>
      <c r="C4" s="50"/>
      <c r="D4" s="50"/>
      <c r="E4" s="50"/>
    </row>
    <row r="5" spans="1:5" ht="15">
      <c r="A5" s="50" t="s">
        <v>53</v>
      </c>
      <c r="B5" s="50"/>
      <c r="C5" s="50"/>
      <c r="D5" s="50"/>
      <c r="E5" s="50"/>
    </row>
    <row r="6" spans="1:5" ht="15">
      <c r="A6" s="48"/>
      <c r="B6" s="48"/>
      <c r="C6" s="48"/>
      <c r="D6" s="48"/>
      <c r="E6" s="48"/>
    </row>
    <row r="7" ht="15.75" thickBot="1">
      <c r="E7" s="2" t="s">
        <v>2</v>
      </c>
    </row>
    <row r="8" spans="1:5" ht="45.75" thickBot="1">
      <c r="A8" s="3"/>
      <c r="B8" s="4" t="s">
        <v>5</v>
      </c>
      <c r="C8" s="4" t="s">
        <v>3</v>
      </c>
      <c r="D8" s="5" t="s">
        <v>4</v>
      </c>
      <c r="E8" s="6" t="s">
        <v>5</v>
      </c>
    </row>
    <row r="9" spans="1:5" s="10" customFormat="1" ht="14.25">
      <c r="A9" s="7" t="s">
        <v>6</v>
      </c>
      <c r="B9" s="8">
        <f>B12+B11</f>
        <v>0</v>
      </c>
      <c r="C9" s="8">
        <f>SUM(C11:C13)</f>
        <v>552992</v>
      </c>
      <c r="D9" s="8">
        <f>SUM(D11:D13)</f>
        <v>552987.9</v>
      </c>
      <c r="E9" s="9">
        <f>SUM(E11:E13)</f>
        <v>4.100000000020373</v>
      </c>
    </row>
    <row r="10" spans="1:5" ht="15">
      <c r="A10" s="11" t="s">
        <v>7</v>
      </c>
      <c r="B10" s="12"/>
      <c r="C10" s="12"/>
      <c r="D10" s="13"/>
      <c r="E10" s="14"/>
    </row>
    <row r="11" spans="1:5" ht="15">
      <c r="A11" s="15" t="s">
        <v>8</v>
      </c>
      <c r="B11" s="16">
        <v>0</v>
      </c>
      <c r="C11" s="17">
        <v>455533</v>
      </c>
      <c r="D11" s="17">
        <v>455530.91</v>
      </c>
      <c r="E11" s="18">
        <f>B11+C11-D11</f>
        <v>2.0900000000256114</v>
      </c>
    </row>
    <row r="12" spans="1:5" ht="15">
      <c r="A12" s="15" t="s">
        <v>9</v>
      </c>
      <c r="B12" s="16">
        <v>0</v>
      </c>
      <c r="C12" s="17">
        <v>97459</v>
      </c>
      <c r="D12" s="17">
        <v>97456.99</v>
      </c>
      <c r="E12" s="18">
        <f>B12+C12-D12</f>
        <v>2.0099999999947613</v>
      </c>
    </row>
    <row r="13" spans="1:5" ht="15">
      <c r="A13" s="15" t="s">
        <v>13</v>
      </c>
      <c r="B13" s="35">
        <v>0</v>
      </c>
      <c r="C13" s="17"/>
      <c r="D13" s="17"/>
      <c r="E13" s="18">
        <f>B13+C13-D13</f>
        <v>0</v>
      </c>
    </row>
    <row r="14" spans="1:5" ht="15">
      <c r="A14" s="31" t="s">
        <v>36</v>
      </c>
      <c r="B14" s="42"/>
      <c r="C14" s="41"/>
      <c r="D14" s="42"/>
      <c r="E14" s="43">
        <f>B14+C14-D14</f>
        <v>0</v>
      </c>
    </row>
    <row r="15" spans="1:5" ht="15.75" thickBot="1">
      <c r="A15" s="19"/>
      <c r="B15" s="20"/>
      <c r="C15" s="20"/>
      <c r="D15" s="21"/>
      <c r="E15" s="22"/>
    </row>
    <row r="16" spans="1:7" ht="15">
      <c r="A16" s="23" t="s">
        <v>12</v>
      </c>
      <c r="B16" s="8">
        <f>B20+B25+B26+B27+B35+B36+B37+B38+B40+B41+B42+B43+B44</f>
        <v>0</v>
      </c>
      <c r="C16" s="24">
        <f>SUM(C20:C45)</f>
        <v>6494</v>
      </c>
      <c r="D16" s="8">
        <f>SUM(D20)+SUM(D35:D43)+D26+D27+D25</f>
        <v>6493.88</v>
      </c>
      <c r="E16" s="9">
        <f>SUM(E20:E46)</f>
        <v>0.11999999999989086</v>
      </c>
      <c r="G16" s="25"/>
    </row>
    <row r="17" spans="1:5" ht="15">
      <c r="A17" s="11" t="s">
        <v>7</v>
      </c>
      <c r="B17" s="12"/>
      <c r="C17" s="12"/>
      <c r="D17" s="26"/>
      <c r="E17" s="14"/>
    </row>
    <row r="18" spans="1:5" ht="15">
      <c r="A18" s="15" t="s">
        <v>11</v>
      </c>
      <c r="B18" s="16">
        <v>0</v>
      </c>
      <c r="C18" s="17">
        <v>150489</v>
      </c>
      <c r="D18" s="17">
        <v>150488.53</v>
      </c>
      <c r="E18" s="18">
        <f>B18+C18-D18</f>
        <v>0.47000000000116415</v>
      </c>
    </row>
    <row r="19" spans="1:5" ht="15">
      <c r="A19" s="15" t="s">
        <v>9</v>
      </c>
      <c r="B19" s="16">
        <v>0</v>
      </c>
      <c r="C19" s="17">
        <v>31707</v>
      </c>
      <c r="D19" s="17">
        <v>31703.12</v>
      </c>
      <c r="E19" s="18">
        <f>B19+C19-D19</f>
        <v>3.8800000000010186</v>
      </c>
    </row>
    <row r="20" spans="1:5" ht="15">
      <c r="A20" s="15" t="s">
        <v>13</v>
      </c>
      <c r="B20" s="27"/>
      <c r="C20" s="17"/>
      <c r="D20" s="17"/>
      <c r="E20" s="18">
        <f>B20+C20-D20</f>
        <v>0</v>
      </c>
    </row>
    <row r="21" spans="1:5" ht="15">
      <c r="A21" s="31" t="s">
        <v>29</v>
      </c>
      <c r="B21" s="27"/>
      <c r="C21" s="17"/>
      <c r="D21" s="28"/>
      <c r="E21" s="18"/>
    </row>
    <row r="22" spans="1:5" ht="15">
      <c r="A22" s="31" t="s">
        <v>33</v>
      </c>
      <c r="B22" s="27"/>
      <c r="C22" s="17"/>
      <c r="D22" s="28"/>
      <c r="E22" s="18"/>
    </row>
    <row r="23" spans="1:5" ht="15">
      <c r="A23" s="31" t="s">
        <v>30</v>
      </c>
      <c r="B23" s="27"/>
      <c r="C23" s="17"/>
      <c r="D23" s="28"/>
      <c r="E23" s="18"/>
    </row>
    <row r="24" spans="1:5" ht="15">
      <c r="A24" s="31" t="s">
        <v>49</v>
      </c>
      <c r="B24" s="27"/>
      <c r="C24" s="17"/>
      <c r="D24" s="28"/>
      <c r="E24" s="18"/>
    </row>
    <row r="25" spans="1:5" ht="15">
      <c r="A25" s="15" t="s">
        <v>14</v>
      </c>
      <c r="B25" s="27"/>
      <c r="C25" s="17"/>
      <c r="D25" s="28"/>
      <c r="E25" s="18">
        <f>B25+C25-D25</f>
        <v>0</v>
      </c>
    </row>
    <row r="26" spans="1:5" ht="15">
      <c r="A26" s="15" t="s">
        <v>15</v>
      </c>
      <c r="B26" s="27"/>
      <c r="C26" s="17"/>
      <c r="D26" s="17"/>
      <c r="E26" s="18">
        <f>B26+C26-D26</f>
        <v>0</v>
      </c>
    </row>
    <row r="27" spans="1:5" ht="15">
      <c r="A27" s="15" t="s">
        <v>16</v>
      </c>
      <c r="B27" s="27"/>
      <c r="C27" s="17"/>
      <c r="D27" s="17"/>
      <c r="E27" s="18">
        <f>B27+C27-D27</f>
        <v>0</v>
      </c>
    </row>
    <row r="28" spans="1:5" ht="15">
      <c r="A28" s="31" t="s">
        <v>38</v>
      </c>
      <c r="B28" s="27"/>
      <c r="C28" s="17"/>
      <c r="D28" s="28"/>
      <c r="E28" s="18"/>
    </row>
    <row r="29" spans="1:5" ht="15">
      <c r="A29" s="31" t="s">
        <v>31</v>
      </c>
      <c r="B29" s="27"/>
      <c r="C29" s="17"/>
      <c r="D29" s="28"/>
      <c r="E29" s="18"/>
    </row>
    <row r="30" spans="1:5" ht="15">
      <c r="A30" s="31" t="s">
        <v>50</v>
      </c>
      <c r="B30" s="27"/>
      <c r="C30" s="17"/>
      <c r="D30" s="28"/>
      <c r="E30" s="18"/>
    </row>
    <row r="31" spans="1:5" ht="15">
      <c r="A31" s="31" t="s">
        <v>37</v>
      </c>
      <c r="B31" s="27"/>
      <c r="C31" s="17"/>
      <c r="D31" s="28"/>
      <c r="E31" s="18"/>
    </row>
    <row r="32" spans="1:5" ht="15">
      <c r="A32" s="31" t="s">
        <v>51</v>
      </c>
      <c r="B32" s="27"/>
      <c r="C32" s="17"/>
      <c r="D32" s="28"/>
      <c r="E32" s="18"/>
    </row>
    <row r="33" spans="1:5" ht="15">
      <c r="A33" s="31" t="s">
        <v>52</v>
      </c>
      <c r="B33" s="27"/>
      <c r="C33" s="17"/>
      <c r="D33" s="28"/>
      <c r="E33" s="18"/>
    </row>
    <row r="34" spans="1:5" ht="15">
      <c r="A34" s="31" t="s">
        <v>41</v>
      </c>
      <c r="B34" s="27"/>
      <c r="C34" s="17"/>
      <c r="D34" s="28"/>
      <c r="E34" s="18"/>
    </row>
    <row r="35" spans="1:5" ht="15">
      <c r="A35" s="15" t="s">
        <v>17</v>
      </c>
      <c r="B35" s="27"/>
      <c r="C35" s="17"/>
      <c r="D35" s="17"/>
      <c r="E35" s="18">
        <f aca="true" t="shared" si="0" ref="E35:E44">B35+C35-D35</f>
        <v>0</v>
      </c>
    </row>
    <row r="36" spans="1:5" ht="15">
      <c r="A36" s="15" t="s">
        <v>18</v>
      </c>
      <c r="B36" s="27"/>
      <c r="C36" s="17"/>
      <c r="D36" s="17"/>
      <c r="E36" s="18">
        <f t="shared" si="0"/>
        <v>0</v>
      </c>
    </row>
    <row r="37" spans="1:5" ht="15">
      <c r="A37" s="15" t="s">
        <v>19</v>
      </c>
      <c r="B37" s="27">
        <v>0</v>
      </c>
      <c r="C37" s="17">
        <v>6494</v>
      </c>
      <c r="D37" s="17">
        <v>6493.88</v>
      </c>
      <c r="E37" s="18">
        <f t="shared" si="0"/>
        <v>0.11999999999989086</v>
      </c>
    </row>
    <row r="38" spans="1:5" ht="15">
      <c r="A38" s="29" t="s">
        <v>28</v>
      </c>
      <c r="B38" s="27"/>
      <c r="C38" s="17"/>
      <c r="D38" s="17"/>
      <c r="E38" s="18">
        <f t="shared" si="0"/>
        <v>0</v>
      </c>
    </row>
    <row r="39" spans="1:5" ht="15">
      <c r="A39" s="38" t="s">
        <v>42</v>
      </c>
      <c r="B39" s="27"/>
      <c r="C39" s="28"/>
      <c r="D39" s="28"/>
      <c r="E39" s="18"/>
    </row>
    <row r="40" spans="1:5" ht="15">
      <c r="A40" s="29" t="s">
        <v>32</v>
      </c>
      <c r="B40" s="27"/>
      <c r="C40" s="17"/>
      <c r="D40" s="17"/>
      <c r="E40" s="18">
        <f t="shared" si="0"/>
        <v>0</v>
      </c>
    </row>
    <row r="41" spans="1:5" ht="15">
      <c r="A41" s="29" t="s">
        <v>20</v>
      </c>
      <c r="B41" s="30"/>
      <c r="C41" s="17"/>
      <c r="D41" s="17"/>
      <c r="E41" s="18">
        <f t="shared" si="0"/>
        <v>0</v>
      </c>
    </row>
    <row r="42" spans="1:5" ht="15">
      <c r="A42" s="29" t="s">
        <v>21</v>
      </c>
      <c r="B42" s="30"/>
      <c r="C42" s="17"/>
      <c r="D42" s="17"/>
      <c r="E42" s="18">
        <f t="shared" si="0"/>
        <v>0</v>
      </c>
    </row>
    <row r="43" spans="1:5" ht="15">
      <c r="A43" s="29" t="s">
        <v>34</v>
      </c>
      <c r="B43" s="30"/>
      <c r="C43" s="17"/>
      <c r="D43" s="17"/>
      <c r="E43" s="18">
        <f t="shared" si="0"/>
        <v>0</v>
      </c>
    </row>
    <row r="44" spans="1:5" ht="15">
      <c r="A44" s="29" t="s">
        <v>22</v>
      </c>
      <c r="B44" s="30"/>
      <c r="C44" s="17"/>
      <c r="D44" s="28"/>
      <c r="E44" s="18">
        <f t="shared" si="0"/>
        <v>0</v>
      </c>
    </row>
    <row r="45" spans="1:5" ht="15">
      <c r="A45" s="31" t="s">
        <v>43</v>
      </c>
      <c r="B45" s="30"/>
      <c r="C45" s="32"/>
      <c r="D45" s="28"/>
      <c r="E45" s="33"/>
    </row>
    <row r="46" spans="1:5" ht="15.75" thickBot="1">
      <c r="A46" s="19"/>
      <c r="B46" s="20"/>
      <c r="C46" s="20"/>
      <c r="D46" s="21"/>
      <c r="E46" s="22"/>
    </row>
    <row r="47" ht="15.75" thickBot="1"/>
    <row r="48" spans="1:5" ht="15">
      <c r="A48" s="23" t="s">
        <v>23</v>
      </c>
      <c r="B48" s="8">
        <f>B50+B51</f>
        <v>10730.619999999999</v>
      </c>
      <c r="C48" s="8">
        <f>SUM(C50:C51)</f>
        <v>16512.61</v>
      </c>
      <c r="D48" s="8">
        <f>SUM(D50:D51)</f>
        <v>0</v>
      </c>
      <c r="E48" s="9">
        <f>SUM(E50:E51)</f>
        <v>27243.23</v>
      </c>
    </row>
    <row r="49" spans="1:8" ht="15">
      <c r="A49" s="11" t="s">
        <v>7</v>
      </c>
      <c r="B49" s="12"/>
      <c r="C49" s="12"/>
      <c r="D49" s="12"/>
      <c r="E49" s="14"/>
      <c r="H49" s="25"/>
    </row>
    <row r="50" spans="1:10" ht="15">
      <c r="A50" s="15" t="s">
        <v>24</v>
      </c>
      <c r="B50" s="16">
        <v>1527.63</v>
      </c>
      <c r="C50" s="17">
        <v>14873.19</v>
      </c>
      <c r="D50" s="17"/>
      <c r="E50" s="18">
        <f>B50+C50-D50</f>
        <v>16400.82</v>
      </c>
      <c r="G50" s="25"/>
      <c r="H50" s="25"/>
      <c r="I50" s="25"/>
      <c r="J50" s="25"/>
    </row>
    <row r="51" spans="1:10" ht="15">
      <c r="A51" s="15" t="s">
        <v>25</v>
      </c>
      <c r="B51" s="16">
        <v>9202.99</v>
      </c>
      <c r="C51" s="17">
        <v>1639.42</v>
      </c>
      <c r="D51" s="17"/>
      <c r="E51" s="18">
        <f>B51+C51-D51</f>
        <v>10842.41</v>
      </c>
      <c r="G51" s="25"/>
      <c r="H51" s="25"/>
      <c r="I51" s="25"/>
      <c r="J51" s="25"/>
    </row>
    <row r="52" spans="1:9" ht="15.75" thickBot="1">
      <c r="A52" s="19"/>
      <c r="B52" s="20"/>
      <c r="C52" s="20"/>
      <c r="D52" s="20"/>
      <c r="E52" s="22"/>
      <c r="H52" s="25"/>
      <c r="I52" s="25"/>
    </row>
    <row r="53" spans="8:9" ht="15.75" thickBot="1">
      <c r="H53" s="25"/>
      <c r="I53" s="25"/>
    </row>
    <row r="54" spans="1:9" ht="29.25">
      <c r="A54" s="34" t="s">
        <v>26</v>
      </c>
      <c r="B54" s="8">
        <v>12135.09</v>
      </c>
      <c r="C54" s="8">
        <f>SUM(C56)</f>
        <v>0</v>
      </c>
      <c r="D54" s="8">
        <f>SUM(D56)</f>
        <v>0</v>
      </c>
      <c r="E54" s="9">
        <f>SUM(E55:E58)</f>
        <v>14976.53</v>
      </c>
      <c r="H54" s="25"/>
      <c r="I54" s="25"/>
    </row>
    <row r="55" spans="1:9" ht="15">
      <c r="A55" s="11" t="s">
        <v>7</v>
      </c>
      <c r="B55" s="12"/>
      <c r="C55" s="12"/>
      <c r="D55" s="12"/>
      <c r="E55" s="14"/>
      <c r="H55" s="25"/>
      <c r="I55" s="25"/>
    </row>
    <row r="56" spans="1:10" ht="15">
      <c r="A56" s="15" t="s">
        <v>27</v>
      </c>
      <c r="B56" s="16">
        <v>14976.53</v>
      </c>
      <c r="D56" s="17"/>
      <c r="E56" s="18">
        <f>B56+C56-D56</f>
        <v>14976.53</v>
      </c>
      <c r="G56" s="25"/>
      <c r="H56" s="25"/>
      <c r="I56" s="25"/>
      <c r="J56" s="25"/>
    </row>
    <row r="57" spans="1:9" ht="15">
      <c r="A57" s="31"/>
      <c r="B57" s="35"/>
      <c r="C57" s="35"/>
      <c r="D57" s="28"/>
      <c r="E57" s="33"/>
      <c r="I57" s="25"/>
    </row>
    <row r="58" spans="1:5" ht="15.75" thickBot="1">
      <c r="A58" s="36"/>
      <c r="B58" s="20"/>
      <c r="C58" s="37"/>
      <c r="D58" s="20"/>
      <c r="E58" s="22"/>
    </row>
    <row r="62" ht="15">
      <c r="E62" s="25"/>
    </row>
    <row r="64" ht="15">
      <c r="E64" s="25"/>
    </row>
  </sheetData>
  <sheetProtection/>
  <mergeCells count="3">
    <mergeCell ref="A1:E1"/>
    <mergeCell ref="A4:E4"/>
    <mergeCell ref="A5:E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46">
      <selection activeCell="A1" sqref="A1:IV16384"/>
    </sheetView>
  </sheetViews>
  <sheetFormatPr defaultColWidth="9.140625" defaultRowHeight="15"/>
  <cols>
    <col min="1" max="1" width="70.28125" style="1" customWidth="1"/>
    <col min="2" max="2" width="13.140625" style="1" customWidth="1"/>
    <col min="3" max="3" width="14.421875" style="1" customWidth="1"/>
    <col min="4" max="4" width="13.57421875" style="1" customWidth="1"/>
    <col min="5" max="5" width="11.8515625" style="1" customWidth="1"/>
    <col min="6" max="16384" width="9.140625" style="1" customWidth="1"/>
  </cols>
  <sheetData>
    <row r="1" spans="1:5" ht="30.75" customHeight="1">
      <c r="A1" s="49" t="s">
        <v>0</v>
      </c>
      <c r="B1" s="49"/>
      <c r="C1" s="49"/>
      <c r="D1" s="49"/>
      <c r="E1" s="49"/>
    </row>
    <row r="4" spans="1:5" ht="15">
      <c r="A4" s="50" t="s">
        <v>1</v>
      </c>
      <c r="B4" s="50"/>
      <c r="C4" s="50"/>
      <c r="D4" s="50"/>
      <c r="E4" s="50"/>
    </row>
    <row r="5" spans="1:5" ht="15">
      <c r="A5" s="50" t="s">
        <v>54</v>
      </c>
      <c r="B5" s="50"/>
      <c r="C5" s="50"/>
      <c r="D5" s="50"/>
      <c r="E5" s="50"/>
    </row>
    <row r="6" spans="1:5" ht="15">
      <c r="A6" s="48"/>
      <c r="B6" s="48"/>
      <c r="C6" s="48"/>
      <c r="D6" s="48"/>
      <c r="E6" s="48"/>
    </row>
    <row r="7" ht="15.75" thickBot="1">
      <c r="E7" s="2" t="s">
        <v>2</v>
      </c>
    </row>
    <row r="8" spans="1:5" ht="45.75" thickBot="1">
      <c r="A8" s="3"/>
      <c r="B8" s="4" t="s">
        <v>5</v>
      </c>
      <c r="C8" s="4" t="s">
        <v>3</v>
      </c>
      <c r="D8" s="5" t="s">
        <v>4</v>
      </c>
      <c r="E8" s="6" t="s">
        <v>5</v>
      </c>
    </row>
    <row r="9" spans="1:5" s="10" customFormat="1" ht="14.25">
      <c r="A9" s="7" t="s">
        <v>6</v>
      </c>
      <c r="B9" s="8">
        <f>B12+B11</f>
        <v>4.1</v>
      </c>
      <c r="C9" s="8">
        <f>SUM(C11:C13)</f>
        <v>664650</v>
      </c>
      <c r="D9" s="8">
        <f>SUM(D11:D13)</f>
        <v>664635.36</v>
      </c>
      <c r="E9" s="9">
        <f>SUM(E11:E13)</f>
        <v>18.739999999990687</v>
      </c>
    </row>
    <row r="10" spans="1:5" ht="15">
      <c r="A10" s="11" t="s">
        <v>7</v>
      </c>
      <c r="B10" s="12"/>
      <c r="C10" s="12"/>
      <c r="D10" s="13"/>
      <c r="E10" s="14"/>
    </row>
    <row r="11" spans="1:5" ht="15">
      <c r="A11" s="15" t="s">
        <v>8</v>
      </c>
      <c r="B11" s="16">
        <v>2.09</v>
      </c>
      <c r="C11" s="17">
        <v>545490</v>
      </c>
      <c r="D11" s="17">
        <v>545484.09</v>
      </c>
      <c r="E11" s="18">
        <f>B11+C11-D11</f>
        <v>8</v>
      </c>
    </row>
    <row r="12" spans="1:5" ht="15">
      <c r="A12" s="15" t="s">
        <v>9</v>
      </c>
      <c r="B12" s="16">
        <v>2.01</v>
      </c>
      <c r="C12" s="17">
        <v>119160</v>
      </c>
      <c r="D12" s="17">
        <v>119151.27</v>
      </c>
      <c r="E12" s="18">
        <f>B12+C12-D12</f>
        <v>10.739999999990687</v>
      </c>
    </row>
    <row r="13" spans="1:5" ht="15">
      <c r="A13" s="15" t="s">
        <v>13</v>
      </c>
      <c r="B13" s="35">
        <v>0</v>
      </c>
      <c r="C13" s="17"/>
      <c r="D13" s="17"/>
      <c r="E13" s="18">
        <f>B13+C13-D13</f>
        <v>0</v>
      </c>
    </row>
    <row r="14" spans="1:5" ht="15">
      <c r="A14" s="31" t="s">
        <v>36</v>
      </c>
      <c r="B14" s="42"/>
      <c r="C14" s="41"/>
      <c r="D14" s="42"/>
      <c r="E14" s="43">
        <f>B14+C14-D14</f>
        <v>0</v>
      </c>
    </row>
    <row r="15" spans="1:5" ht="15.75" thickBot="1">
      <c r="A15" s="19"/>
      <c r="B15" s="20"/>
      <c r="C15" s="20"/>
      <c r="D15" s="21"/>
      <c r="E15" s="22"/>
    </row>
    <row r="16" spans="1:7" ht="15">
      <c r="A16" s="23" t="s">
        <v>12</v>
      </c>
      <c r="B16" s="8">
        <f>B20+B25+B26+B27+B35+B36+B37+B38+B40+B41+B42+B43+B44</f>
        <v>0.12</v>
      </c>
      <c r="C16" s="24">
        <f>SUM(C20:C45)</f>
        <v>158824</v>
      </c>
      <c r="D16" s="8">
        <f>SUM(D20)+SUM(D35:D43)+D26+D27+D25</f>
        <v>41425.409999999996</v>
      </c>
      <c r="E16" s="9">
        <f>SUM(E20:E46)</f>
        <v>110621.71</v>
      </c>
      <c r="G16" s="25"/>
    </row>
    <row r="17" spans="1:5" ht="15">
      <c r="A17" s="11" t="s">
        <v>7</v>
      </c>
      <c r="B17" s="12"/>
      <c r="C17" s="12"/>
      <c r="D17" s="26"/>
      <c r="E17" s="14"/>
    </row>
    <row r="18" spans="1:5" ht="15">
      <c r="A18" s="15" t="s">
        <v>11</v>
      </c>
      <c r="B18" s="16">
        <v>0.47</v>
      </c>
      <c r="C18" s="17">
        <v>171895</v>
      </c>
      <c r="D18" s="17">
        <v>171889.05</v>
      </c>
      <c r="E18" s="18">
        <f>B18+C18-D18</f>
        <v>6.420000000012806</v>
      </c>
    </row>
    <row r="19" spans="1:5" ht="15">
      <c r="A19" s="15" t="s">
        <v>9</v>
      </c>
      <c r="B19" s="16">
        <v>3.88</v>
      </c>
      <c r="C19" s="17">
        <v>36035</v>
      </c>
      <c r="D19" s="17">
        <v>36029.42</v>
      </c>
      <c r="E19" s="18">
        <f>B19+C19-D19</f>
        <v>9.459999999999127</v>
      </c>
    </row>
    <row r="20" spans="1:5" ht="15">
      <c r="A20" s="15" t="s">
        <v>13</v>
      </c>
      <c r="B20" s="27">
        <v>0</v>
      </c>
      <c r="C20" s="17">
        <v>6777</v>
      </c>
      <c r="D20" s="17">
        <v>0</v>
      </c>
      <c r="E20" s="18">
        <f>B20+C20-D20</f>
        <v>6777</v>
      </c>
    </row>
    <row r="21" spans="1:5" ht="15">
      <c r="A21" s="31" t="s">
        <v>29</v>
      </c>
      <c r="B21" s="27"/>
      <c r="C21" s="17"/>
      <c r="D21" s="28"/>
      <c r="E21" s="18"/>
    </row>
    <row r="22" spans="1:5" ht="15">
      <c r="A22" s="31" t="s">
        <v>33</v>
      </c>
      <c r="B22" s="27"/>
      <c r="C22" s="17"/>
      <c r="D22" s="28"/>
      <c r="E22" s="18"/>
    </row>
    <row r="23" spans="1:5" ht="15">
      <c r="A23" s="31" t="s">
        <v>30</v>
      </c>
      <c r="B23" s="27">
        <v>0</v>
      </c>
      <c r="C23" s="17">
        <v>6777</v>
      </c>
      <c r="D23" s="28">
        <v>0</v>
      </c>
      <c r="E23" s="18"/>
    </row>
    <row r="24" spans="1:5" ht="15">
      <c r="A24" s="31" t="s">
        <v>49</v>
      </c>
      <c r="B24" s="27"/>
      <c r="C24" s="17"/>
      <c r="D24" s="28"/>
      <c r="E24" s="18"/>
    </row>
    <row r="25" spans="1:5" ht="15">
      <c r="A25" s="15" t="s">
        <v>14</v>
      </c>
      <c r="B25" s="27"/>
      <c r="C25" s="17"/>
      <c r="D25" s="28"/>
      <c r="E25" s="18">
        <f>B25+C25-D25</f>
        <v>0</v>
      </c>
    </row>
    <row r="26" spans="1:5" ht="15">
      <c r="A26" s="15" t="s">
        <v>15</v>
      </c>
      <c r="B26" s="27">
        <v>0</v>
      </c>
      <c r="C26" s="17">
        <v>100000</v>
      </c>
      <c r="D26" s="17">
        <v>0</v>
      </c>
      <c r="E26" s="18">
        <f>B26+C26-D26</f>
        <v>100000</v>
      </c>
    </row>
    <row r="27" spans="1:5" ht="15">
      <c r="A27" s="15" t="s">
        <v>16</v>
      </c>
      <c r="B27" s="27">
        <v>0</v>
      </c>
      <c r="C27" s="17">
        <v>3840</v>
      </c>
      <c r="D27" s="17">
        <v>0</v>
      </c>
      <c r="E27" s="18">
        <f>B27+C27-D27</f>
        <v>3840</v>
      </c>
    </row>
    <row r="28" spans="1:5" ht="15">
      <c r="A28" s="31" t="s">
        <v>38</v>
      </c>
      <c r="B28" s="27"/>
      <c r="C28" s="17"/>
      <c r="D28" s="28"/>
      <c r="E28" s="18"/>
    </row>
    <row r="29" spans="1:5" ht="15">
      <c r="A29" s="31" t="s">
        <v>31</v>
      </c>
      <c r="B29" s="27"/>
      <c r="C29" s="17"/>
      <c r="D29" s="28"/>
      <c r="E29" s="18"/>
    </row>
    <row r="30" spans="1:5" ht="15">
      <c r="A30" s="31" t="s">
        <v>50</v>
      </c>
      <c r="B30" s="27"/>
      <c r="C30" s="17"/>
      <c r="D30" s="28"/>
      <c r="E30" s="18"/>
    </row>
    <row r="31" spans="1:5" ht="15">
      <c r="A31" s="31" t="s">
        <v>37</v>
      </c>
      <c r="B31" s="27"/>
      <c r="C31" s="17"/>
      <c r="D31" s="28"/>
      <c r="E31" s="18"/>
    </row>
    <row r="32" spans="1:5" ht="15">
      <c r="A32" s="31" t="s">
        <v>51</v>
      </c>
      <c r="B32" s="27"/>
      <c r="C32" s="17"/>
      <c r="D32" s="28"/>
      <c r="E32" s="18"/>
    </row>
    <row r="33" spans="1:5" ht="15">
      <c r="A33" s="31" t="s">
        <v>52</v>
      </c>
      <c r="B33" s="27"/>
      <c r="C33" s="17"/>
      <c r="D33" s="28"/>
      <c r="E33" s="18"/>
    </row>
    <row r="34" spans="1:5" ht="15">
      <c r="A34" s="31" t="s">
        <v>41</v>
      </c>
      <c r="B34" s="27"/>
      <c r="C34" s="17"/>
      <c r="D34" s="28"/>
      <c r="E34" s="18"/>
    </row>
    <row r="35" spans="1:5" ht="15">
      <c r="A35" s="15" t="s">
        <v>17</v>
      </c>
      <c r="B35" s="27"/>
      <c r="C35" s="17"/>
      <c r="D35" s="17"/>
      <c r="E35" s="18">
        <f aca="true" t="shared" si="0" ref="E35:E44">B35+C35-D35</f>
        <v>0</v>
      </c>
    </row>
    <row r="36" spans="1:5" ht="15">
      <c r="A36" s="15" t="s">
        <v>18</v>
      </c>
      <c r="B36" s="27">
        <v>0</v>
      </c>
      <c r="C36" s="17">
        <v>7464</v>
      </c>
      <c r="D36" s="17">
        <v>7463.08</v>
      </c>
      <c r="E36" s="18">
        <f t="shared" si="0"/>
        <v>0.9200000000000728</v>
      </c>
    </row>
    <row r="37" spans="1:5" ht="15">
      <c r="A37" s="15" t="s">
        <v>19</v>
      </c>
      <c r="B37" s="27">
        <v>0.12</v>
      </c>
      <c r="C37" s="17">
        <v>21761</v>
      </c>
      <c r="D37" s="17">
        <v>21760.19</v>
      </c>
      <c r="E37" s="18">
        <f t="shared" si="0"/>
        <v>0.930000000000291</v>
      </c>
    </row>
    <row r="38" spans="1:5" ht="15">
      <c r="A38" s="29" t="s">
        <v>28</v>
      </c>
      <c r="B38" s="27">
        <v>0</v>
      </c>
      <c r="C38" s="17">
        <v>4176</v>
      </c>
      <c r="D38" s="17">
        <v>4175.36</v>
      </c>
      <c r="E38" s="18">
        <f t="shared" si="0"/>
        <v>0.6400000000003274</v>
      </c>
    </row>
    <row r="39" spans="1:5" ht="15">
      <c r="A39" s="38" t="s">
        <v>42</v>
      </c>
      <c r="B39" s="27">
        <v>0</v>
      </c>
      <c r="C39" s="28">
        <v>4176</v>
      </c>
      <c r="D39" s="28">
        <v>4175.36</v>
      </c>
      <c r="E39" s="18">
        <f t="shared" si="0"/>
        <v>0.6400000000003274</v>
      </c>
    </row>
    <row r="40" spans="1:5" ht="15">
      <c r="A40" s="29" t="s">
        <v>32</v>
      </c>
      <c r="B40" s="27">
        <v>0</v>
      </c>
      <c r="C40" s="17">
        <v>3853</v>
      </c>
      <c r="D40" s="17">
        <v>3851.42</v>
      </c>
      <c r="E40" s="18">
        <f t="shared" si="0"/>
        <v>1.5799999999999272</v>
      </c>
    </row>
    <row r="41" spans="1:5" ht="15">
      <c r="A41" s="29" t="s">
        <v>20</v>
      </c>
      <c r="B41" s="30"/>
      <c r="C41" s="17"/>
      <c r="D41" s="17"/>
      <c r="E41" s="18">
        <f t="shared" si="0"/>
        <v>0</v>
      </c>
    </row>
    <row r="42" spans="1:5" ht="15">
      <c r="A42" s="29" t="s">
        <v>21</v>
      </c>
      <c r="B42" s="30"/>
      <c r="C42" s="17"/>
      <c r="D42" s="17"/>
      <c r="E42" s="18">
        <f t="shared" si="0"/>
        <v>0</v>
      </c>
    </row>
    <row r="43" spans="1:5" ht="15">
      <c r="A43" s="29" t="s">
        <v>34</v>
      </c>
      <c r="B43" s="30"/>
      <c r="C43" s="17"/>
      <c r="D43" s="17"/>
      <c r="E43" s="18">
        <f t="shared" si="0"/>
        <v>0</v>
      </c>
    </row>
    <row r="44" spans="1:5" ht="15">
      <c r="A44" s="29" t="s">
        <v>22</v>
      </c>
      <c r="B44" s="30"/>
      <c r="C44" s="17"/>
      <c r="D44" s="28"/>
      <c r="E44" s="18">
        <f t="shared" si="0"/>
        <v>0</v>
      </c>
    </row>
    <row r="45" spans="1:5" ht="15">
      <c r="A45" s="31" t="s">
        <v>43</v>
      </c>
      <c r="B45" s="30"/>
      <c r="C45" s="32"/>
      <c r="D45" s="28"/>
      <c r="E45" s="33"/>
    </row>
    <row r="46" spans="1:5" ht="15.75" thickBot="1">
      <c r="A46" s="19"/>
      <c r="B46" s="20"/>
      <c r="C46" s="20"/>
      <c r="D46" s="21"/>
      <c r="E46" s="22"/>
    </row>
    <row r="47" ht="15.75" thickBot="1"/>
    <row r="48" spans="1:5" ht="15">
      <c r="A48" s="23" t="s">
        <v>23</v>
      </c>
      <c r="B48" s="8">
        <f>B50+B51</f>
        <v>27243.23</v>
      </c>
      <c r="C48" s="8">
        <f>SUM(C50:C51)</f>
        <v>17294.9</v>
      </c>
      <c r="D48" s="8">
        <f>SUM(D50:D51)</f>
        <v>12060</v>
      </c>
      <c r="E48" s="9">
        <f>SUM(E50:E51)</f>
        <v>32478.13</v>
      </c>
    </row>
    <row r="49" spans="1:8" ht="15">
      <c r="A49" s="11" t="s">
        <v>7</v>
      </c>
      <c r="B49" s="12"/>
      <c r="C49" s="12"/>
      <c r="D49" s="12"/>
      <c r="E49" s="14"/>
      <c r="H49" s="25"/>
    </row>
    <row r="50" spans="1:10" ht="15">
      <c r="A50" s="15" t="s">
        <v>24</v>
      </c>
      <c r="B50" s="16">
        <v>16400.82</v>
      </c>
      <c r="C50" s="17">
        <v>16058.76</v>
      </c>
      <c r="D50" s="17">
        <v>0</v>
      </c>
      <c r="E50" s="18">
        <f>B50+C50-D50</f>
        <v>32459.58</v>
      </c>
      <c r="G50" s="25"/>
      <c r="H50" s="25"/>
      <c r="I50" s="25"/>
      <c r="J50" s="25"/>
    </row>
    <row r="51" spans="1:10" ht="15">
      <c r="A51" s="15" t="s">
        <v>25</v>
      </c>
      <c r="B51" s="16">
        <v>10842.41</v>
      </c>
      <c r="C51" s="17">
        <v>1236.14</v>
      </c>
      <c r="D51" s="17">
        <v>12060</v>
      </c>
      <c r="E51" s="18">
        <f>B51+C51-D51</f>
        <v>18.549999999999272</v>
      </c>
      <c r="G51" s="25"/>
      <c r="H51" s="25"/>
      <c r="I51" s="25"/>
      <c r="J51" s="25"/>
    </row>
    <row r="52" spans="1:9" ht="15.75" thickBot="1">
      <c r="A52" s="19"/>
      <c r="B52" s="20"/>
      <c r="C52" s="20"/>
      <c r="D52" s="20"/>
      <c r="E52" s="22"/>
      <c r="H52" s="25"/>
      <c r="I52" s="25"/>
    </row>
    <row r="53" spans="8:9" ht="15.75" thickBot="1">
      <c r="H53" s="25"/>
      <c r="I53" s="25"/>
    </row>
    <row r="54" spans="1:9" ht="29.25">
      <c r="A54" s="34" t="s">
        <v>26</v>
      </c>
      <c r="B54" s="8">
        <v>12135.09</v>
      </c>
      <c r="C54" s="8">
        <f>SUM(C56)</f>
        <v>2559.95</v>
      </c>
      <c r="D54" s="8">
        <f>SUM(D56)</f>
        <v>13600</v>
      </c>
      <c r="E54" s="9">
        <f>SUM(E55:E58)</f>
        <v>3936.4799999999996</v>
      </c>
      <c r="H54" s="25"/>
      <c r="I54" s="25"/>
    </row>
    <row r="55" spans="1:9" ht="15">
      <c r="A55" s="11" t="s">
        <v>7</v>
      </c>
      <c r="B55" s="12"/>
      <c r="C55" s="12"/>
      <c r="D55" s="12"/>
      <c r="E55" s="14"/>
      <c r="H55" s="25"/>
      <c r="I55" s="25"/>
    </row>
    <row r="56" spans="1:10" ht="15">
      <c r="A56" s="15" t="s">
        <v>27</v>
      </c>
      <c r="B56" s="16">
        <v>14976.53</v>
      </c>
      <c r="C56" s="1">
        <v>2559.95</v>
      </c>
      <c r="D56" s="17">
        <v>13600</v>
      </c>
      <c r="E56" s="18">
        <f>B56+C56-D56</f>
        <v>3936.4799999999996</v>
      </c>
      <c r="G56" s="25"/>
      <c r="H56" s="25"/>
      <c r="I56" s="25"/>
      <c r="J56" s="25"/>
    </row>
    <row r="57" spans="1:9" ht="15">
      <c r="A57" s="31"/>
      <c r="B57" s="35"/>
      <c r="C57" s="35"/>
      <c r="D57" s="28"/>
      <c r="E57" s="33"/>
      <c r="I57" s="25"/>
    </row>
    <row r="58" spans="1:5" ht="15.75" thickBot="1">
      <c r="A58" s="36"/>
      <c r="B58" s="20"/>
      <c r="C58" s="37"/>
      <c r="D58" s="20"/>
      <c r="E58" s="22"/>
    </row>
    <row r="62" ht="15">
      <c r="E62" s="25"/>
    </row>
    <row r="64" ht="15">
      <c r="E64" s="25"/>
    </row>
  </sheetData>
  <sheetProtection/>
  <mergeCells count="3">
    <mergeCell ref="A1:E1"/>
    <mergeCell ref="A4:E4"/>
    <mergeCell ref="A5:E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70.28125" style="1" customWidth="1"/>
    <col min="2" max="2" width="13.140625" style="1" customWidth="1"/>
    <col min="3" max="3" width="14.421875" style="1" customWidth="1"/>
    <col min="4" max="4" width="13.57421875" style="1" customWidth="1"/>
    <col min="5" max="5" width="11.8515625" style="1" customWidth="1"/>
    <col min="6" max="16384" width="9.140625" style="1" customWidth="1"/>
  </cols>
  <sheetData>
    <row r="1" spans="1:5" ht="30.75" customHeight="1">
      <c r="A1" s="49" t="s">
        <v>0</v>
      </c>
      <c r="B1" s="49"/>
      <c r="C1" s="49"/>
      <c r="D1" s="49"/>
      <c r="E1" s="49"/>
    </row>
    <row r="4" spans="1:5" ht="15">
      <c r="A4" s="50" t="s">
        <v>1</v>
      </c>
      <c r="B4" s="50"/>
      <c r="C4" s="50"/>
      <c r="D4" s="50"/>
      <c r="E4" s="50"/>
    </row>
    <row r="5" spans="1:5" ht="15">
      <c r="A5" s="50" t="s">
        <v>55</v>
      </c>
      <c r="B5" s="50"/>
      <c r="C5" s="50"/>
      <c r="D5" s="50"/>
      <c r="E5" s="50"/>
    </row>
    <row r="6" spans="1:5" ht="15">
      <c r="A6" s="48"/>
      <c r="B6" s="48"/>
      <c r="C6" s="48"/>
      <c r="D6" s="48"/>
      <c r="E6" s="48"/>
    </row>
    <row r="7" ht="15.75" thickBot="1">
      <c r="E7" s="2" t="s">
        <v>2</v>
      </c>
    </row>
    <row r="8" spans="1:5" ht="45.75" thickBot="1">
      <c r="A8" s="3"/>
      <c r="B8" s="4" t="s">
        <v>5</v>
      </c>
      <c r="C8" s="4" t="s">
        <v>3</v>
      </c>
      <c r="D8" s="5" t="s">
        <v>4</v>
      </c>
      <c r="E8" s="6" t="s">
        <v>5</v>
      </c>
    </row>
    <row r="9" spans="1:5" s="10" customFormat="1" ht="14.25">
      <c r="A9" s="7" t="s">
        <v>6</v>
      </c>
      <c r="B9" s="8">
        <f>B12+B11</f>
        <v>18.740000000000002</v>
      </c>
      <c r="C9" s="8">
        <f>SUM(C11:C13)</f>
        <v>922072</v>
      </c>
      <c r="D9" s="8">
        <f>SUM(D11:D13)</f>
        <v>922072</v>
      </c>
      <c r="E9" s="9">
        <f>SUM(E11:E13)</f>
        <v>18.74000000000524</v>
      </c>
    </row>
    <row r="10" spans="1:5" ht="15">
      <c r="A10" s="11" t="s">
        <v>7</v>
      </c>
      <c r="B10" s="12"/>
      <c r="C10" s="12"/>
      <c r="D10" s="13"/>
      <c r="E10" s="14"/>
    </row>
    <row r="11" spans="1:5" ht="15">
      <c r="A11" s="15" t="s">
        <v>8</v>
      </c>
      <c r="B11" s="16">
        <v>8</v>
      </c>
      <c r="C11" s="17">
        <v>798940</v>
      </c>
      <c r="D11" s="17">
        <v>798940</v>
      </c>
      <c r="E11" s="18">
        <f>B11+C11-D11</f>
        <v>8</v>
      </c>
    </row>
    <row r="12" spans="1:5" ht="15">
      <c r="A12" s="15" t="s">
        <v>9</v>
      </c>
      <c r="B12" s="16">
        <v>10.74</v>
      </c>
      <c r="C12" s="17">
        <v>123132</v>
      </c>
      <c r="D12" s="17">
        <v>123132</v>
      </c>
      <c r="E12" s="18">
        <f>B12+C12-D12</f>
        <v>10.740000000005239</v>
      </c>
    </row>
    <row r="13" spans="1:5" ht="15">
      <c r="A13" s="15" t="s">
        <v>13</v>
      </c>
      <c r="B13" s="35">
        <v>0</v>
      </c>
      <c r="C13" s="17"/>
      <c r="D13" s="17"/>
      <c r="E13" s="18">
        <f>B13+C13-D13</f>
        <v>0</v>
      </c>
    </row>
    <row r="14" spans="1:5" ht="15">
      <c r="A14" s="31" t="s">
        <v>36</v>
      </c>
      <c r="B14" s="42"/>
      <c r="C14" s="41"/>
      <c r="D14" s="42"/>
      <c r="E14" s="43">
        <f>B14+C14-D14</f>
        <v>0</v>
      </c>
    </row>
    <row r="15" spans="1:5" ht="15.75" thickBot="1">
      <c r="A15" s="19"/>
      <c r="B15" s="20"/>
      <c r="C15" s="20"/>
      <c r="D15" s="21"/>
      <c r="E15" s="22"/>
    </row>
    <row r="16" spans="1:7" ht="15">
      <c r="A16" s="23" t="s">
        <v>12</v>
      </c>
      <c r="B16" s="8">
        <f>B20+B25+B26+B27+B35+B36+B37+B38+B40+B41+B42+B43+B44</f>
        <v>110621.06999999999</v>
      </c>
      <c r="C16" s="24">
        <f>SUM(C20:C45)</f>
        <v>78704</v>
      </c>
      <c r="D16" s="8">
        <f>SUM(D20)+SUM(D35:D43)+D26+D27+D25</f>
        <v>106003.73000000001</v>
      </c>
      <c r="E16" s="9">
        <f>SUM(E20:E46)</f>
        <v>83321.98</v>
      </c>
      <c r="G16" s="25"/>
    </row>
    <row r="17" spans="1:5" ht="15">
      <c r="A17" s="11" t="s">
        <v>7</v>
      </c>
      <c r="B17" s="12"/>
      <c r="C17" s="12"/>
      <c r="D17" s="26"/>
      <c r="E17" s="14"/>
    </row>
    <row r="18" spans="1:5" ht="15">
      <c r="A18" s="15" t="s">
        <v>11</v>
      </c>
      <c r="B18" s="16">
        <v>6.42</v>
      </c>
      <c r="C18" s="17">
        <v>201936</v>
      </c>
      <c r="D18" s="17">
        <v>201933.36</v>
      </c>
      <c r="E18" s="18">
        <f>B18+C18-D18</f>
        <v>9.060000000026776</v>
      </c>
    </row>
    <row r="19" spans="1:5" ht="15">
      <c r="A19" s="15" t="s">
        <v>9</v>
      </c>
      <c r="B19" s="16">
        <v>9.46</v>
      </c>
      <c r="C19" s="17">
        <v>41392</v>
      </c>
      <c r="D19" s="17">
        <v>41390.98</v>
      </c>
      <c r="E19" s="18">
        <f>B19+C19-D19</f>
        <v>10.479999999995925</v>
      </c>
    </row>
    <row r="20" spans="1:5" ht="15">
      <c r="A20" s="15" t="s">
        <v>13</v>
      </c>
      <c r="B20" s="27">
        <v>6777</v>
      </c>
      <c r="C20" s="17">
        <v>51419</v>
      </c>
      <c r="D20" s="17">
        <v>58196</v>
      </c>
      <c r="E20" s="18">
        <f>B20+C20-D20</f>
        <v>0</v>
      </c>
    </row>
    <row r="21" spans="1:5" ht="15">
      <c r="A21" s="31" t="s">
        <v>29</v>
      </c>
      <c r="B21" s="27"/>
      <c r="C21" s="17"/>
      <c r="D21" s="28">
        <v>44196</v>
      </c>
      <c r="E21" s="18"/>
    </row>
    <row r="22" spans="1:5" ht="15">
      <c r="A22" s="31" t="s">
        <v>33</v>
      </c>
      <c r="B22" s="27"/>
      <c r="C22" s="17"/>
      <c r="D22" s="28"/>
      <c r="E22" s="18"/>
    </row>
    <row r="23" spans="1:5" ht="15">
      <c r="A23" s="31" t="s">
        <v>30</v>
      </c>
      <c r="B23" s="27"/>
      <c r="C23" s="17"/>
      <c r="D23" s="28">
        <v>14000</v>
      </c>
      <c r="E23" s="18"/>
    </row>
    <row r="24" spans="1:5" ht="15">
      <c r="A24" s="31" t="s">
        <v>49</v>
      </c>
      <c r="B24" s="27"/>
      <c r="C24" s="17"/>
      <c r="D24" s="28"/>
      <c r="E24" s="18"/>
    </row>
    <row r="25" spans="1:5" ht="15">
      <c r="A25" s="15" t="s">
        <v>14</v>
      </c>
      <c r="B25" s="27"/>
      <c r="C25" s="17"/>
      <c r="D25" s="28"/>
      <c r="E25" s="18">
        <f>B25+C25-D25</f>
        <v>0</v>
      </c>
    </row>
    <row r="26" spans="1:5" ht="15">
      <c r="A26" s="15" t="s">
        <v>15</v>
      </c>
      <c r="B26" s="27">
        <v>100000</v>
      </c>
      <c r="C26" s="17">
        <v>0</v>
      </c>
      <c r="D26" s="17">
        <v>16964.52</v>
      </c>
      <c r="E26" s="18">
        <f>B26+C26-D26</f>
        <v>83035.48</v>
      </c>
    </row>
    <row r="27" spans="1:5" ht="15">
      <c r="A27" s="15" t="s">
        <v>16</v>
      </c>
      <c r="B27" s="27">
        <v>3840</v>
      </c>
      <c r="C27" s="17">
        <v>1271</v>
      </c>
      <c r="D27" s="17">
        <v>5110.63</v>
      </c>
      <c r="E27" s="18">
        <f>B27+C27-D27</f>
        <v>0.36999999999989086</v>
      </c>
    </row>
    <row r="28" spans="1:5" ht="15">
      <c r="A28" s="31" t="s">
        <v>38</v>
      </c>
      <c r="B28" s="27"/>
      <c r="C28" s="17"/>
      <c r="D28" s="28"/>
      <c r="E28" s="18"/>
    </row>
    <row r="29" spans="1:5" ht="15">
      <c r="A29" s="31" t="s">
        <v>31</v>
      </c>
      <c r="B29" s="27"/>
      <c r="C29" s="17"/>
      <c r="D29" s="28"/>
      <c r="E29" s="18"/>
    </row>
    <row r="30" spans="1:5" ht="15">
      <c r="A30" s="31" t="s">
        <v>50</v>
      </c>
      <c r="B30" s="27"/>
      <c r="C30" s="17"/>
      <c r="D30" s="28"/>
      <c r="E30" s="18"/>
    </row>
    <row r="31" spans="1:5" ht="15">
      <c r="A31" s="31" t="s">
        <v>37</v>
      </c>
      <c r="B31" s="27"/>
      <c r="C31" s="17"/>
      <c r="D31" s="28">
        <v>560.63</v>
      </c>
      <c r="E31" s="18"/>
    </row>
    <row r="32" spans="1:5" ht="15">
      <c r="A32" s="31" t="s">
        <v>59</v>
      </c>
      <c r="B32" s="27"/>
      <c r="C32" s="17"/>
      <c r="D32" s="28">
        <v>710</v>
      </c>
      <c r="E32" s="18"/>
    </row>
    <row r="33" spans="1:5" ht="15">
      <c r="A33" s="31" t="s">
        <v>58</v>
      </c>
      <c r="B33" s="27"/>
      <c r="C33" s="17"/>
      <c r="D33" s="28">
        <v>3840</v>
      </c>
      <c r="E33" s="18"/>
    </row>
    <row r="34" spans="1:5" ht="15">
      <c r="A34" s="31" t="s">
        <v>41</v>
      </c>
      <c r="B34" s="27"/>
      <c r="C34" s="17"/>
      <c r="D34" s="28"/>
      <c r="E34" s="18"/>
    </row>
    <row r="35" spans="1:5" ht="15">
      <c r="A35" s="15" t="s">
        <v>17</v>
      </c>
      <c r="B35" s="27"/>
      <c r="C35" s="17"/>
      <c r="D35" s="17"/>
      <c r="E35" s="18">
        <f aca="true" t="shared" si="0" ref="E35:E44">B35+C35-D35</f>
        <v>0</v>
      </c>
    </row>
    <row r="36" spans="1:5" ht="15">
      <c r="A36" s="15" t="s">
        <v>18</v>
      </c>
      <c r="B36" s="27">
        <v>0.92</v>
      </c>
      <c r="C36" s="17">
        <v>10000</v>
      </c>
      <c r="D36" s="17">
        <v>9719.36</v>
      </c>
      <c r="E36" s="18">
        <f t="shared" si="0"/>
        <v>281.5599999999995</v>
      </c>
    </row>
    <row r="37" spans="1:5" ht="15">
      <c r="A37" s="15" t="s">
        <v>19</v>
      </c>
      <c r="B37" s="27">
        <v>0.93</v>
      </c>
      <c r="C37" s="17">
        <v>16014</v>
      </c>
      <c r="D37" s="17">
        <v>16013.22</v>
      </c>
      <c r="E37" s="18">
        <f t="shared" si="0"/>
        <v>1.7100000000009459</v>
      </c>
    </row>
    <row r="38" spans="1:5" ht="15">
      <c r="A38" s="29" t="s">
        <v>28</v>
      </c>
      <c r="B38" s="27">
        <v>0.64</v>
      </c>
      <c r="C38" s="17">
        <v>0</v>
      </c>
      <c r="D38" s="17">
        <v>0</v>
      </c>
      <c r="E38" s="18">
        <f t="shared" si="0"/>
        <v>0.64</v>
      </c>
    </row>
    <row r="39" spans="1:5" ht="15">
      <c r="A39" s="38" t="s">
        <v>42</v>
      </c>
      <c r="B39" s="27">
        <v>0.64</v>
      </c>
      <c r="C39" s="28">
        <v>0</v>
      </c>
      <c r="D39" s="28">
        <v>0</v>
      </c>
      <c r="E39" s="18">
        <f t="shared" si="0"/>
        <v>0.64</v>
      </c>
    </row>
    <row r="40" spans="1:5" ht="15">
      <c r="A40" s="29" t="s">
        <v>32</v>
      </c>
      <c r="B40" s="27">
        <v>1.58</v>
      </c>
      <c r="C40" s="17">
        <v>0</v>
      </c>
      <c r="D40" s="17">
        <v>0</v>
      </c>
      <c r="E40" s="18">
        <f t="shared" si="0"/>
        <v>1.58</v>
      </c>
    </row>
    <row r="41" spans="1:5" ht="15">
      <c r="A41" s="29" t="s">
        <v>20</v>
      </c>
      <c r="B41" s="30"/>
      <c r="C41" s="17"/>
      <c r="D41" s="17"/>
      <c r="E41" s="18">
        <f t="shared" si="0"/>
        <v>0</v>
      </c>
    </row>
    <row r="42" spans="1:5" ht="15">
      <c r="A42" s="29" t="s">
        <v>21</v>
      </c>
      <c r="B42" s="30"/>
      <c r="C42" s="17"/>
      <c r="D42" s="17"/>
      <c r="E42" s="18">
        <f t="shared" si="0"/>
        <v>0</v>
      </c>
    </row>
    <row r="43" spans="1:5" ht="15">
      <c r="A43" s="29" t="s">
        <v>34</v>
      </c>
      <c r="B43" s="30"/>
      <c r="C43" s="17"/>
      <c r="D43" s="17"/>
      <c r="E43" s="18">
        <f t="shared" si="0"/>
        <v>0</v>
      </c>
    </row>
    <row r="44" spans="1:5" ht="15">
      <c r="A44" s="29" t="s">
        <v>22</v>
      </c>
      <c r="B44" s="30"/>
      <c r="C44" s="17"/>
      <c r="D44" s="28"/>
      <c r="E44" s="18">
        <f t="shared" si="0"/>
        <v>0</v>
      </c>
    </row>
    <row r="45" spans="1:5" ht="15">
      <c r="A45" s="31" t="s">
        <v>43</v>
      </c>
      <c r="B45" s="30"/>
      <c r="C45" s="32"/>
      <c r="D45" s="28"/>
      <c r="E45" s="33"/>
    </row>
    <row r="46" spans="1:5" ht="15.75" thickBot="1">
      <c r="A46" s="19"/>
      <c r="B46" s="20"/>
      <c r="C46" s="20"/>
      <c r="D46" s="21"/>
      <c r="E46" s="22"/>
    </row>
    <row r="47" ht="15.75" thickBot="1"/>
    <row r="48" spans="1:5" ht="15">
      <c r="A48" s="23" t="s">
        <v>23</v>
      </c>
      <c r="B48" s="8">
        <f>B50+B51</f>
        <v>32478.13</v>
      </c>
      <c r="C48" s="8">
        <f>SUM(C50:C51)</f>
        <v>7535.03</v>
      </c>
      <c r="D48" s="8">
        <f>SUM(D50:D51)</f>
        <v>6596.8</v>
      </c>
      <c r="E48" s="9">
        <f>SUM(E50:E51)</f>
        <v>33416.36</v>
      </c>
    </row>
    <row r="49" spans="1:8" ht="15">
      <c r="A49" s="11" t="s">
        <v>7</v>
      </c>
      <c r="B49" s="12"/>
      <c r="C49" s="12"/>
      <c r="D49" s="12"/>
      <c r="E49" s="14"/>
      <c r="H49" s="25"/>
    </row>
    <row r="50" spans="1:10" ht="15">
      <c r="A50" s="15" t="s">
        <v>24</v>
      </c>
      <c r="B50" s="16">
        <v>32459.58</v>
      </c>
      <c r="C50" s="17">
        <v>7535.03</v>
      </c>
      <c r="D50" s="17">
        <v>6596.8</v>
      </c>
      <c r="E50" s="18">
        <f>B50+C50-D50</f>
        <v>33397.81</v>
      </c>
      <c r="G50" s="25"/>
      <c r="H50" s="25"/>
      <c r="I50" s="25"/>
      <c r="J50" s="25"/>
    </row>
    <row r="51" spans="1:10" ht="15">
      <c r="A51" s="15" t="s">
        <v>25</v>
      </c>
      <c r="B51" s="16">
        <v>18.55</v>
      </c>
      <c r="C51" s="17"/>
      <c r="D51" s="17"/>
      <c r="E51" s="18">
        <f>B51+C51-D51</f>
        <v>18.55</v>
      </c>
      <c r="G51" s="25"/>
      <c r="H51" s="25"/>
      <c r="I51" s="25"/>
      <c r="J51" s="25"/>
    </row>
    <row r="52" spans="1:9" ht="15.75" thickBot="1">
      <c r="A52" s="19"/>
      <c r="B52" s="20"/>
      <c r="C52" s="20"/>
      <c r="D52" s="20"/>
      <c r="E52" s="22"/>
      <c r="H52" s="25"/>
      <c r="I52" s="25"/>
    </row>
    <row r="53" spans="8:9" ht="15.75" thickBot="1">
      <c r="H53" s="25"/>
      <c r="I53" s="25"/>
    </row>
    <row r="54" spans="1:9" ht="29.25">
      <c r="A54" s="34" t="s">
        <v>26</v>
      </c>
      <c r="B54" s="8">
        <v>12135.09</v>
      </c>
      <c r="C54" s="8">
        <f>SUM(C56)</f>
        <v>853.05</v>
      </c>
      <c r="D54" s="8">
        <f>SUM(D56)</f>
        <v>0</v>
      </c>
      <c r="E54" s="9">
        <f>SUM(E55:E58)</f>
        <v>4789.53</v>
      </c>
      <c r="H54" s="25"/>
      <c r="I54" s="25"/>
    </row>
    <row r="55" spans="1:9" ht="15">
      <c r="A55" s="11" t="s">
        <v>7</v>
      </c>
      <c r="B55" s="12"/>
      <c r="C55" s="12"/>
      <c r="D55" s="12"/>
      <c r="E55" s="14"/>
      <c r="H55" s="25"/>
      <c r="I55" s="25"/>
    </row>
    <row r="56" spans="1:10" ht="15">
      <c r="A56" s="15" t="s">
        <v>27</v>
      </c>
      <c r="B56" s="16">
        <v>3936.48</v>
      </c>
      <c r="C56" s="1">
        <v>853.05</v>
      </c>
      <c r="D56" s="17"/>
      <c r="E56" s="18">
        <f>B56+C56-D56</f>
        <v>4789.53</v>
      </c>
      <c r="G56" s="25"/>
      <c r="H56" s="25"/>
      <c r="I56" s="25"/>
      <c r="J56" s="25"/>
    </row>
    <row r="57" spans="1:9" ht="15">
      <c r="A57" s="31"/>
      <c r="B57" s="35"/>
      <c r="C57" s="35"/>
      <c r="D57" s="28"/>
      <c r="E57" s="33"/>
      <c r="I57" s="25"/>
    </row>
    <row r="58" spans="1:5" ht="15.75" thickBot="1">
      <c r="A58" s="36"/>
      <c r="B58" s="20"/>
      <c r="C58" s="37"/>
      <c r="D58" s="20"/>
      <c r="E58" s="22"/>
    </row>
    <row r="62" ht="15">
      <c r="E62" s="25"/>
    </row>
    <row r="64" ht="15">
      <c r="E64" s="25"/>
    </row>
  </sheetData>
  <sheetProtection/>
  <mergeCells count="3">
    <mergeCell ref="A1:E1"/>
    <mergeCell ref="A4:E4"/>
    <mergeCell ref="A5:E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22">
      <selection activeCell="C41" sqref="C41"/>
    </sheetView>
  </sheetViews>
  <sheetFormatPr defaultColWidth="9.140625" defaultRowHeight="15"/>
  <cols>
    <col min="1" max="1" width="70.28125" style="1" customWidth="1"/>
    <col min="2" max="2" width="13.140625" style="1" customWidth="1"/>
    <col min="3" max="3" width="14.421875" style="1" customWidth="1"/>
    <col min="4" max="4" width="13.57421875" style="1" customWidth="1"/>
    <col min="5" max="5" width="11.8515625" style="1" customWidth="1"/>
    <col min="6" max="16384" width="9.140625" style="1" customWidth="1"/>
  </cols>
  <sheetData>
    <row r="1" spans="1:5" ht="30.75" customHeight="1">
      <c r="A1" s="49" t="s">
        <v>0</v>
      </c>
      <c r="B1" s="49"/>
      <c r="C1" s="49"/>
      <c r="D1" s="49"/>
      <c r="E1" s="49"/>
    </row>
    <row r="4" spans="1:5" ht="15">
      <c r="A4" s="50" t="s">
        <v>1</v>
      </c>
      <c r="B4" s="50"/>
      <c r="C4" s="50"/>
      <c r="D4" s="50"/>
      <c r="E4" s="50"/>
    </row>
    <row r="5" spans="1:5" ht="15">
      <c r="A5" s="50" t="s">
        <v>56</v>
      </c>
      <c r="B5" s="50"/>
      <c r="C5" s="50"/>
      <c r="D5" s="50"/>
      <c r="E5" s="50"/>
    </row>
    <row r="6" spans="1:5" ht="15">
      <c r="A6" s="48"/>
      <c r="B6" s="48"/>
      <c r="C6" s="48"/>
      <c r="D6" s="48"/>
      <c r="E6" s="48"/>
    </row>
    <row r="7" ht="15.75" thickBot="1">
      <c r="E7" s="2" t="s">
        <v>2</v>
      </c>
    </row>
    <row r="8" spans="1:5" ht="45.75" thickBot="1">
      <c r="A8" s="3"/>
      <c r="B8" s="4" t="s">
        <v>5</v>
      </c>
      <c r="C8" s="4" t="s">
        <v>3</v>
      </c>
      <c r="D8" s="5" t="s">
        <v>4</v>
      </c>
      <c r="E8" s="6" t="s">
        <v>5</v>
      </c>
    </row>
    <row r="9" spans="1:5" s="10" customFormat="1" ht="14.25">
      <c r="A9" s="7" t="s">
        <v>6</v>
      </c>
      <c r="B9" s="8">
        <f>B12+B11</f>
        <v>18.740000000000002</v>
      </c>
      <c r="C9" s="8">
        <f>SUM(C11:C13)</f>
        <v>918022</v>
      </c>
      <c r="D9" s="8">
        <f>SUM(D11:D13)</f>
        <v>918016.14</v>
      </c>
      <c r="E9" s="9">
        <f>SUM(E11:E13)</f>
        <v>24.599999999976717</v>
      </c>
    </row>
    <row r="10" spans="1:5" ht="15">
      <c r="A10" s="11" t="s">
        <v>7</v>
      </c>
      <c r="B10" s="12"/>
      <c r="C10" s="12"/>
      <c r="D10" s="13"/>
      <c r="E10" s="14"/>
    </row>
    <row r="11" spans="1:5" ht="15">
      <c r="A11" s="15" t="s">
        <v>8</v>
      </c>
      <c r="B11" s="16">
        <v>8</v>
      </c>
      <c r="C11" s="17">
        <v>737477</v>
      </c>
      <c r="D11" s="17">
        <v>737475.78</v>
      </c>
      <c r="E11" s="18">
        <f>B11+C11-D11</f>
        <v>9.21999999997206</v>
      </c>
    </row>
    <row r="12" spans="1:5" ht="15">
      <c r="A12" s="15" t="s">
        <v>9</v>
      </c>
      <c r="B12" s="16">
        <v>10.74</v>
      </c>
      <c r="C12" s="17">
        <v>180545</v>
      </c>
      <c r="D12" s="17">
        <v>180540.36</v>
      </c>
      <c r="E12" s="18">
        <f>B12+C12-D12</f>
        <v>15.380000000004657</v>
      </c>
    </row>
    <row r="13" spans="1:5" ht="15">
      <c r="A13" s="15" t="s">
        <v>13</v>
      </c>
      <c r="B13" s="35">
        <v>0</v>
      </c>
      <c r="C13" s="17"/>
      <c r="D13" s="17"/>
      <c r="E13" s="18">
        <f>B13+C13-D13</f>
        <v>0</v>
      </c>
    </row>
    <row r="14" spans="1:5" ht="15">
      <c r="A14" s="31" t="s">
        <v>36</v>
      </c>
      <c r="B14" s="42"/>
      <c r="C14" s="41"/>
      <c r="D14" s="42"/>
      <c r="E14" s="43">
        <f>B14+C14-D14</f>
        <v>0</v>
      </c>
    </row>
    <row r="15" spans="1:5" ht="15.75" thickBot="1">
      <c r="A15" s="19"/>
      <c r="B15" s="20"/>
      <c r="C15" s="20"/>
      <c r="D15" s="21"/>
      <c r="E15" s="22"/>
    </row>
    <row r="16" spans="1:7" ht="15">
      <c r="A16" s="23" t="s">
        <v>12</v>
      </c>
      <c r="B16" s="8">
        <f>B20+B25+B26+B27+B35+B36+B37+B38+B40+B41+B42+B43+B44</f>
        <v>83321.34</v>
      </c>
      <c r="C16" s="24">
        <f>SUM(C20:C45)</f>
        <v>96960</v>
      </c>
      <c r="D16" s="8">
        <f>SUM(D20)+SUM(D35:D43)+D26+D27+D25</f>
        <v>94726.56</v>
      </c>
      <c r="E16" s="9">
        <f>SUM(E20:E46)</f>
        <v>85555.41999999998</v>
      </c>
      <c r="G16" s="25"/>
    </row>
    <row r="17" spans="1:5" ht="15">
      <c r="A17" s="11" t="s">
        <v>7</v>
      </c>
      <c r="B17" s="12"/>
      <c r="C17" s="12"/>
      <c r="D17" s="26"/>
      <c r="E17" s="14"/>
    </row>
    <row r="18" spans="1:5" ht="15">
      <c r="A18" s="15" t="s">
        <v>11</v>
      </c>
      <c r="B18" s="16">
        <v>9.06</v>
      </c>
      <c r="C18" s="17">
        <v>183675</v>
      </c>
      <c r="D18" s="17">
        <v>183674.45</v>
      </c>
      <c r="E18" s="18">
        <f>B18+C18-D18</f>
        <v>9.60999999998603</v>
      </c>
    </row>
    <row r="19" spans="1:5" ht="15">
      <c r="A19" s="15" t="s">
        <v>9</v>
      </c>
      <c r="B19" s="16">
        <v>10.48</v>
      </c>
      <c r="C19" s="17">
        <v>39335</v>
      </c>
      <c r="D19" s="17">
        <v>39334.44</v>
      </c>
      <c r="E19" s="18">
        <f>B19+C19-D19</f>
        <v>11.040000000000873</v>
      </c>
    </row>
    <row r="20" spans="1:5" ht="15">
      <c r="A20" s="15" t="s">
        <v>13</v>
      </c>
      <c r="B20" s="27">
        <v>0</v>
      </c>
      <c r="C20" s="17">
        <v>22100</v>
      </c>
      <c r="D20" s="17">
        <v>15525</v>
      </c>
      <c r="E20" s="18">
        <f>B20+C20-D20</f>
        <v>6575</v>
      </c>
    </row>
    <row r="21" spans="1:5" ht="15">
      <c r="A21" s="31" t="s">
        <v>29</v>
      </c>
      <c r="B21" s="27"/>
      <c r="C21" s="17"/>
      <c r="D21" s="28"/>
      <c r="E21" s="18"/>
    </row>
    <row r="22" spans="1:5" ht="15">
      <c r="A22" s="31" t="s">
        <v>33</v>
      </c>
      <c r="B22" s="27"/>
      <c r="C22" s="17"/>
      <c r="D22" s="28"/>
      <c r="E22" s="18"/>
    </row>
    <row r="23" spans="1:5" ht="15">
      <c r="A23" s="31" t="s">
        <v>30</v>
      </c>
      <c r="B23" s="27">
        <v>0</v>
      </c>
      <c r="C23" s="17"/>
      <c r="D23" s="28"/>
      <c r="E23" s="18"/>
    </row>
    <row r="24" spans="1:5" ht="15">
      <c r="A24" s="31" t="s">
        <v>49</v>
      </c>
      <c r="B24" s="27"/>
      <c r="C24" s="17"/>
      <c r="D24" s="28"/>
      <c r="E24" s="18"/>
    </row>
    <row r="25" spans="1:5" ht="15">
      <c r="A25" s="15" t="s">
        <v>14</v>
      </c>
      <c r="B25" s="27">
        <v>0</v>
      </c>
      <c r="C25" s="17">
        <v>1200</v>
      </c>
      <c r="D25" s="28">
        <v>0</v>
      </c>
      <c r="E25" s="18">
        <f>B25+C25-D25</f>
        <v>1200</v>
      </c>
    </row>
    <row r="26" spans="1:5" ht="15">
      <c r="A26" s="15" t="s">
        <v>15</v>
      </c>
      <c r="B26" s="27">
        <v>83035.48</v>
      </c>
      <c r="C26" s="17">
        <v>40000</v>
      </c>
      <c r="D26" s="17">
        <v>52604.41</v>
      </c>
      <c r="E26" s="18">
        <f>B26+C26-D26</f>
        <v>70431.06999999999</v>
      </c>
    </row>
    <row r="27" spans="1:5" ht="15">
      <c r="A27" s="15" t="s">
        <v>16</v>
      </c>
      <c r="B27" s="27">
        <v>0.37</v>
      </c>
      <c r="C27" s="17">
        <v>4500</v>
      </c>
      <c r="D27" s="17">
        <v>4100</v>
      </c>
      <c r="E27" s="18">
        <f>B27+C27-D27</f>
        <v>400.3699999999999</v>
      </c>
    </row>
    <row r="28" spans="1:5" ht="15">
      <c r="A28" s="31" t="s">
        <v>38</v>
      </c>
      <c r="B28" s="27"/>
      <c r="C28" s="17"/>
      <c r="D28" s="28"/>
      <c r="E28" s="18"/>
    </row>
    <row r="29" spans="1:5" ht="15">
      <c r="A29" s="31" t="s">
        <v>31</v>
      </c>
      <c r="B29" s="27"/>
      <c r="C29" s="17"/>
      <c r="D29" s="28"/>
      <c r="E29" s="18"/>
    </row>
    <row r="30" spans="1:5" ht="15">
      <c r="A30" s="31" t="s">
        <v>50</v>
      </c>
      <c r="B30" s="27"/>
      <c r="C30" s="17"/>
      <c r="D30" s="28"/>
      <c r="E30" s="18"/>
    </row>
    <row r="31" spans="1:5" ht="15">
      <c r="A31" s="31" t="s">
        <v>37</v>
      </c>
      <c r="B31" s="27"/>
      <c r="C31" s="17"/>
      <c r="D31" s="28"/>
      <c r="E31" s="18"/>
    </row>
    <row r="32" spans="1:5" ht="15">
      <c r="A32" s="31" t="s">
        <v>51</v>
      </c>
      <c r="B32" s="27"/>
      <c r="C32" s="17"/>
      <c r="D32" s="28"/>
      <c r="E32" s="18"/>
    </row>
    <row r="33" spans="1:5" ht="15">
      <c r="A33" s="31" t="s">
        <v>52</v>
      </c>
      <c r="B33" s="27"/>
      <c r="C33" s="17"/>
      <c r="D33" s="28"/>
      <c r="E33" s="18"/>
    </row>
    <row r="34" spans="1:5" ht="15">
      <c r="A34" s="31" t="s">
        <v>41</v>
      </c>
      <c r="B34" s="27"/>
      <c r="C34" s="17"/>
      <c r="D34" s="28"/>
      <c r="E34" s="18"/>
    </row>
    <row r="35" spans="1:5" ht="15">
      <c r="A35" s="15" t="s">
        <v>17</v>
      </c>
      <c r="B35" s="27">
        <v>0</v>
      </c>
      <c r="C35" s="17">
        <v>16000</v>
      </c>
      <c r="D35" s="17">
        <v>15653.28</v>
      </c>
      <c r="E35" s="18">
        <f aca="true" t="shared" si="0" ref="E35:E44">B35+C35-D35</f>
        <v>346.71999999999935</v>
      </c>
    </row>
    <row r="36" spans="1:5" ht="15">
      <c r="A36" s="15" t="s">
        <v>18</v>
      </c>
      <c r="B36" s="27">
        <v>281.56</v>
      </c>
      <c r="C36" s="17"/>
      <c r="D36" s="17"/>
      <c r="E36" s="18">
        <f t="shared" si="0"/>
        <v>281.56</v>
      </c>
    </row>
    <row r="37" spans="1:5" ht="15">
      <c r="A37" s="15" t="s">
        <v>19</v>
      </c>
      <c r="B37" s="27">
        <v>1.71</v>
      </c>
      <c r="C37" s="17">
        <v>3000</v>
      </c>
      <c r="D37" s="17">
        <v>2956.57</v>
      </c>
      <c r="E37" s="18">
        <f t="shared" si="0"/>
        <v>45.13999999999987</v>
      </c>
    </row>
    <row r="38" spans="1:5" ht="15">
      <c r="A38" s="29" t="s">
        <v>28</v>
      </c>
      <c r="B38" s="27">
        <v>0.64</v>
      </c>
      <c r="C38" s="17"/>
      <c r="D38" s="17"/>
      <c r="E38" s="18">
        <f t="shared" si="0"/>
        <v>0.64</v>
      </c>
    </row>
    <row r="39" spans="1:5" ht="15">
      <c r="A39" s="38" t="s">
        <v>42</v>
      </c>
      <c r="B39" s="27">
        <v>0.64</v>
      </c>
      <c r="C39" s="28">
        <v>4200</v>
      </c>
      <c r="D39" s="28">
        <v>0</v>
      </c>
      <c r="E39" s="18">
        <f t="shared" si="0"/>
        <v>4200.64</v>
      </c>
    </row>
    <row r="40" spans="1:5" ht="15">
      <c r="A40" s="29" t="s">
        <v>32</v>
      </c>
      <c r="B40" s="27">
        <v>1.58</v>
      </c>
      <c r="C40" s="17"/>
      <c r="D40" s="17"/>
      <c r="E40" s="18">
        <f t="shared" si="0"/>
        <v>1.58</v>
      </c>
    </row>
    <row r="41" spans="1:5" ht="15">
      <c r="A41" s="29" t="s">
        <v>20</v>
      </c>
      <c r="B41" s="30">
        <v>0</v>
      </c>
      <c r="C41" s="17">
        <v>5360</v>
      </c>
      <c r="D41" s="17">
        <v>3287.3</v>
      </c>
      <c r="E41" s="18">
        <f t="shared" si="0"/>
        <v>2072.7</v>
      </c>
    </row>
    <row r="42" spans="1:5" ht="15">
      <c r="A42" s="29" t="s">
        <v>21</v>
      </c>
      <c r="B42" s="30">
        <v>0</v>
      </c>
      <c r="C42" s="17">
        <v>600</v>
      </c>
      <c r="D42" s="17">
        <v>600</v>
      </c>
      <c r="E42" s="18">
        <f t="shared" si="0"/>
        <v>0</v>
      </c>
    </row>
    <row r="43" spans="1:5" ht="15">
      <c r="A43" s="29" t="s">
        <v>34</v>
      </c>
      <c r="B43" s="30"/>
      <c r="C43" s="17"/>
      <c r="D43" s="17"/>
      <c r="E43" s="18">
        <f t="shared" si="0"/>
        <v>0</v>
      </c>
    </row>
    <row r="44" spans="1:5" ht="15">
      <c r="A44" s="29" t="s">
        <v>22</v>
      </c>
      <c r="B44" s="30"/>
      <c r="C44" s="17"/>
      <c r="D44" s="28"/>
      <c r="E44" s="18">
        <f t="shared" si="0"/>
        <v>0</v>
      </c>
    </row>
    <row r="45" spans="1:5" ht="15">
      <c r="A45" s="31" t="s">
        <v>43</v>
      </c>
      <c r="B45" s="30"/>
      <c r="C45" s="32"/>
      <c r="D45" s="28"/>
      <c r="E45" s="33"/>
    </row>
    <row r="46" spans="1:5" ht="15.75" thickBot="1">
      <c r="A46" s="19"/>
      <c r="B46" s="20"/>
      <c r="C46" s="20"/>
      <c r="D46" s="21"/>
      <c r="E46" s="22"/>
    </row>
    <row r="47" ht="15.75" thickBot="1"/>
    <row r="48" spans="1:5" ht="15">
      <c r="A48" s="23" t="s">
        <v>23</v>
      </c>
      <c r="B48" s="8">
        <f>B50+B51</f>
        <v>33416.36</v>
      </c>
      <c r="C48" s="8">
        <f>SUM(C50:C51)</f>
        <v>860.2</v>
      </c>
      <c r="D48" s="8">
        <f>SUM(D50:D51)</f>
        <v>33207.4</v>
      </c>
      <c r="E48" s="9">
        <f>SUM(E50:E51)</f>
        <v>1069.1599999999962</v>
      </c>
    </row>
    <row r="49" spans="1:8" ht="15">
      <c r="A49" s="11" t="s">
        <v>7</v>
      </c>
      <c r="B49" s="12"/>
      <c r="C49" s="12"/>
      <c r="D49" s="12"/>
      <c r="E49" s="14"/>
      <c r="H49" s="25"/>
    </row>
    <row r="50" spans="1:10" ht="15">
      <c r="A50" s="15" t="s">
        <v>24</v>
      </c>
      <c r="B50" s="16">
        <v>33397.81</v>
      </c>
      <c r="C50" s="17"/>
      <c r="D50" s="17">
        <v>33207.4</v>
      </c>
      <c r="E50" s="18">
        <f>B50+C50-D50</f>
        <v>190.40999999999622</v>
      </c>
      <c r="G50" s="25"/>
      <c r="H50" s="25"/>
      <c r="I50" s="25"/>
      <c r="J50" s="25"/>
    </row>
    <row r="51" spans="1:10" ht="15">
      <c r="A51" s="15" t="s">
        <v>25</v>
      </c>
      <c r="B51" s="16">
        <v>18.55</v>
      </c>
      <c r="C51" s="17">
        <v>860.2</v>
      </c>
      <c r="D51" s="17"/>
      <c r="E51" s="18">
        <f>B51+C51-D51</f>
        <v>878.75</v>
      </c>
      <c r="G51" s="25"/>
      <c r="H51" s="25"/>
      <c r="I51" s="25"/>
      <c r="J51" s="25"/>
    </row>
    <row r="52" spans="1:9" ht="15.75" thickBot="1">
      <c r="A52" s="19"/>
      <c r="B52" s="20"/>
      <c r="C52" s="20"/>
      <c r="D52" s="20"/>
      <c r="E52" s="22"/>
      <c r="H52" s="25"/>
      <c r="I52" s="25"/>
    </row>
    <row r="53" spans="8:9" ht="15.75" thickBot="1">
      <c r="H53" s="25"/>
      <c r="I53" s="25"/>
    </row>
    <row r="54" spans="1:9" ht="29.25">
      <c r="A54" s="34" t="s">
        <v>26</v>
      </c>
      <c r="B54" s="8">
        <v>12135.09</v>
      </c>
      <c r="C54" s="8">
        <f>SUM(C56)</f>
        <v>1287.42</v>
      </c>
      <c r="D54" s="8">
        <f>SUM(D56)</f>
        <v>0</v>
      </c>
      <c r="E54" s="9">
        <f>SUM(E55:E58)</f>
        <v>6076.95</v>
      </c>
      <c r="H54" s="25"/>
      <c r="I54" s="25"/>
    </row>
    <row r="55" spans="1:9" ht="15">
      <c r="A55" s="11" t="s">
        <v>7</v>
      </c>
      <c r="B55" s="12"/>
      <c r="C55" s="12"/>
      <c r="D55" s="12"/>
      <c r="E55" s="14"/>
      <c r="H55" s="25"/>
      <c r="I55" s="25"/>
    </row>
    <row r="56" spans="1:10" ht="15">
      <c r="A56" s="15" t="s">
        <v>27</v>
      </c>
      <c r="B56" s="16">
        <v>4789.53</v>
      </c>
      <c r="C56" s="1">
        <v>1287.42</v>
      </c>
      <c r="D56" s="17"/>
      <c r="E56" s="18">
        <f>B56+C56-D56</f>
        <v>6076.95</v>
      </c>
      <c r="G56" s="25"/>
      <c r="H56" s="25"/>
      <c r="I56" s="25"/>
      <c r="J56" s="25"/>
    </row>
    <row r="57" spans="1:9" ht="15">
      <c r="A57" s="31"/>
      <c r="B57" s="35"/>
      <c r="C57" s="35"/>
      <c r="D57" s="28"/>
      <c r="E57" s="33"/>
      <c r="I57" s="25"/>
    </row>
    <row r="58" spans="1:5" ht="15.75" thickBot="1">
      <c r="A58" s="36"/>
      <c r="B58" s="20"/>
      <c r="C58" s="37"/>
      <c r="D58" s="20"/>
      <c r="E58" s="22"/>
    </row>
    <row r="62" ht="15">
      <c r="E62" s="25"/>
    </row>
    <row r="64" ht="15">
      <c r="E64" s="25"/>
    </row>
  </sheetData>
  <sheetProtection/>
  <mergeCells count="3">
    <mergeCell ref="A1:E1"/>
    <mergeCell ref="A4:E4"/>
    <mergeCell ref="A5:E5"/>
  </mergeCells>
  <printOptions/>
  <pageMargins left="0.31496062992125984" right="0.7086614173228347" top="0.35433070866141736" bottom="0.35433070866141736" header="0.31496062992125984" footer="0.31496062992125984"/>
  <pageSetup horizontalDpi="600" verticalDpi="600" orientation="landscape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41">
      <selection activeCell="E41" sqref="E41"/>
    </sheetView>
  </sheetViews>
  <sheetFormatPr defaultColWidth="9.140625" defaultRowHeight="15"/>
  <cols>
    <col min="1" max="1" width="70.28125" style="1" customWidth="1"/>
    <col min="2" max="2" width="13.140625" style="1" customWidth="1"/>
    <col min="3" max="3" width="14.421875" style="1" customWidth="1"/>
    <col min="4" max="4" width="13.57421875" style="1" customWidth="1"/>
    <col min="5" max="5" width="11.8515625" style="1" customWidth="1"/>
    <col min="6" max="16384" width="9.140625" style="1" customWidth="1"/>
  </cols>
  <sheetData>
    <row r="1" spans="1:5" ht="30.75" customHeight="1">
      <c r="A1" s="49" t="s">
        <v>0</v>
      </c>
      <c r="B1" s="49"/>
      <c r="C1" s="49"/>
      <c r="D1" s="49"/>
      <c r="E1" s="49"/>
    </row>
    <row r="4" spans="1:5" ht="15">
      <c r="A4" s="50" t="s">
        <v>1</v>
      </c>
      <c r="B4" s="50"/>
      <c r="C4" s="50"/>
      <c r="D4" s="50"/>
      <c r="E4" s="50"/>
    </row>
    <row r="5" spans="1:5" ht="15">
      <c r="A5" s="50" t="s">
        <v>57</v>
      </c>
      <c r="B5" s="50"/>
      <c r="C5" s="50"/>
      <c r="D5" s="50"/>
      <c r="E5" s="50"/>
    </row>
    <row r="6" spans="1:5" ht="15">
      <c r="A6" s="48"/>
      <c r="B6" s="48"/>
      <c r="C6" s="48"/>
      <c r="D6" s="48"/>
      <c r="E6" s="48"/>
    </row>
    <row r="7" ht="15.75" thickBot="1">
      <c r="E7" s="2" t="s">
        <v>2</v>
      </c>
    </row>
    <row r="8" spans="1:5" ht="45.75" thickBot="1">
      <c r="A8" s="3"/>
      <c r="B8" s="4" t="s">
        <v>5</v>
      </c>
      <c r="C8" s="4" t="s">
        <v>3</v>
      </c>
      <c r="D8" s="5" t="s">
        <v>4</v>
      </c>
      <c r="E8" s="6" t="s">
        <v>5</v>
      </c>
    </row>
    <row r="9" spans="1:5" s="10" customFormat="1" ht="14.25">
      <c r="A9" s="7" t="s">
        <v>6</v>
      </c>
      <c r="B9" s="8">
        <f>B12+B11</f>
        <v>24.6</v>
      </c>
      <c r="C9" s="8">
        <f>SUM(C11:C13)</f>
        <v>884915</v>
      </c>
      <c r="D9" s="8">
        <f>SUM(D11:D13)</f>
        <v>884905.03</v>
      </c>
      <c r="E9" s="9">
        <f>SUM(E11:E13)</f>
        <v>34.56999999994878</v>
      </c>
    </row>
    <row r="10" spans="1:5" ht="15">
      <c r="A10" s="11" t="s">
        <v>7</v>
      </c>
      <c r="B10" s="12"/>
      <c r="C10" s="12"/>
      <c r="D10" s="13"/>
      <c r="E10" s="14"/>
    </row>
    <row r="11" spans="1:5" ht="15">
      <c r="A11" s="15" t="s">
        <v>8</v>
      </c>
      <c r="B11" s="16">
        <v>9.22</v>
      </c>
      <c r="C11" s="17">
        <v>697555</v>
      </c>
      <c r="D11" s="17">
        <v>697548.77</v>
      </c>
      <c r="E11" s="18">
        <f>B11+C11-D11</f>
        <v>15.449999999953434</v>
      </c>
    </row>
    <row r="12" spans="1:5" ht="15">
      <c r="A12" s="15" t="s">
        <v>9</v>
      </c>
      <c r="B12" s="16">
        <v>15.38</v>
      </c>
      <c r="C12" s="17">
        <v>187360</v>
      </c>
      <c r="D12" s="17">
        <v>187356.26</v>
      </c>
      <c r="E12" s="18">
        <f>B12+C12-D12</f>
        <v>19.119999999995343</v>
      </c>
    </row>
    <row r="13" spans="1:5" ht="15">
      <c r="A13" s="15" t="s">
        <v>13</v>
      </c>
      <c r="B13" s="35">
        <v>0</v>
      </c>
      <c r="C13" s="17"/>
      <c r="D13" s="17"/>
      <c r="E13" s="18">
        <f>B13+C13-D13</f>
        <v>0</v>
      </c>
    </row>
    <row r="14" spans="1:5" ht="15">
      <c r="A14" s="31" t="s">
        <v>36</v>
      </c>
      <c r="B14" s="42"/>
      <c r="C14" s="41"/>
      <c r="D14" s="42"/>
      <c r="E14" s="43">
        <f>B14+C14-D14</f>
        <v>0</v>
      </c>
    </row>
    <row r="15" spans="1:5" ht="15.75" thickBot="1">
      <c r="A15" s="19"/>
      <c r="B15" s="20"/>
      <c r="C15" s="20"/>
      <c r="D15" s="21"/>
      <c r="E15" s="22"/>
    </row>
    <row r="16" spans="1:7" ht="15">
      <c r="A16" s="23" t="s">
        <v>12</v>
      </c>
      <c r="B16" s="8">
        <f>B20+B25+B26+B27+B35+B36+B37+B38+B40+B41+B42+B43+B44</f>
        <v>81354.78</v>
      </c>
      <c r="C16" s="24">
        <f>SUM(C20:C45)</f>
        <v>70140</v>
      </c>
      <c r="D16" s="8">
        <f>SUM(D20)+SUM(D35:D43)+D26+D27+D25</f>
        <v>54282.68</v>
      </c>
      <c r="E16" s="9">
        <f>SUM(E20:E46)</f>
        <v>101412.73999999999</v>
      </c>
      <c r="G16" s="25"/>
    </row>
    <row r="17" spans="1:5" ht="15">
      <c r="A17" s="11" t="s">
        <v>7</v>
      </c>
      <c r="B17" s="12"/>
      <c r="C17" s="12"/>
      <c r="D17" s="26"/>
      <c r="E17" s="14"/>
    </row>
    <row r="18" spans="1:5" ht="15">
      <c r="A18" s="15" t="s">
        <v>11</v>
      </c>
      <c r="B18" s="16">
        <v>9.61</v>
      </c>
      <c r="C18" s="17">
        <v>143950</v>
      </c>
      <c r="D18" s="17">
        <v>143946.03</v>
      </c>
      <c r="E18" s="18">
        <f>B18+C18-D18</f>
        <v>13.579999999987194</v>
      </c>
    </row>
    <row r="19" spans="1:5" ht="15">
      <c r="A19" s="15" t="s">
        <v>9</v>
      </c>
      <c r="B19" s="16">
        <v>11.04</v>
      </c>
      <c r="C19" s="17">
        <v>30580</v>
      </c>
      <c r="D19" s="17">
        <v>30577.62</v>
      </c>
      <c r="E19" s="18">
        <f>B19+C19-D19</f>
        <v>13.420000000001892</v>
      </c>
    </row>
    <row r="20" spans="1:5" ht="15">
      <c r="A20" s="15" t="s">
        <v>13</v>
      </c>
      <c r="B20" s="27">
        <v>6575</v>
      </c>
      <c r="C20" s="17">
        <v>15700</v>
      </c>
      <c r="D20" s="17">
        <v>21360</v>
      </c>
      <c r="E20" s="18">
        <f>B20+C20-D20</f>
        <v>915</v>
      </c>
    </row>
    <row r="21" spans="1:5" ht="15">
      <c r="A21" s="31" t="s">
        <v>29</v>
      </c>
      <c r="B21" s="27"/>
      <c r="C21" s="17"/>
      <c r="D21" s="28"/>
      <c r="E21" s="18"/>
    </row>
    <row r="22" spans="1:5" ht="15">
      <c r="A22" s="31" t="s">
        <v>33</v>
      </c>
      <c r="B22" s="27"/>
      <c r="C22" s="17"/>
      <c r="D22" s="28"/>
      <c r="E22" s="18"/>
    </row>
    <row r="23" spans="1:5" ht="15">
      <c r="A23" s="31" t="s">
        <v>30</v>
      </c>
      <c r="B23" s="27">
        <v>0</v>
      </c>
      <c r="C23" s="17"/>
      <c r="D23" s="28"/>
      <c r="E23" s="18"/>
    </row>
    <row r="24" spans="1:5" ht="15">
      <c r="A24" s="31" t="s">
        <v>49</v>
      </c>
      <c r="B24" s="27"/>
      <c r="C24" s="17"/>
      <c r="D24" s="28"/>
      <c r="E24" s="18"/>
    </row>
    <row r="25" spans="1:5" ht="15">
      <c r="A25" s="15" t="s">
        <v>14</v>
      </c>
      <c r="B25" s="27">
        <v>1200</v>
      </c>
      <c r="C25" s="17"/>
      <c r="D25" s="28"/>
      <c r="E25" s="18">
        <f>B25+C25-D25</f>
        <v>1200</v>
      </c>
    </row>
    <row r="26" spans="1:5" ht="15">
      <c r="A26" s="15" t="s">
        <v>15</v>
      </c>
      <c r="B26" s="27">
        <v>70431.07</v>
      </c>
      <c r="C26" s="17"/>
      <c r="D26" s="17"/>
      <c r="E26" s="18">
        <f>B26+C26-D26</f>
        <v>70431.07</v>
      </c>
    </row>
    <row r="27" spans="1:5" ht="15">
      <c r="A27" s="15" t="s">
        <v>16</v>
      </c>
      <c r="B27" s="27">
        <v>400.37</v>
      </c>
      <c r="C27" s="17">
        <v>10830</v>
      </c>
      <c r="D27" s="17">
        <v>10830</v>
      </c>
      <c r="E27" s="18">
        <f>B27+C27-D27</f>
        <v>400.3700000000008</v>
      </c>
    </row>
    <row r="28" spans="1:5" ht="15">
      <c r="A28" s="31" t="s">
        <v>38</v>
      </c>
      <c r="B28" s="27"/>
      <c r="C28" s="17"/>
      <c r="D28" s="28"/>
      <c r="E28" s="18"/>
    </row>
    <row r="29" spans="1:5" ht="15">
      <c r="A29" s="31" t="s">
        <v>31</v>
      </c>
      <c r="B29" s="27"/>
      <c r="C29" s="17"/>
      <c r="D29" s="28"/>
      <c r="E29" s="18"/>
    </row>
    <row r="30" spans="1:5" ht="15">
      <c r="A30" s="31" t="s">
        <v>50</v>
      </c>
      <c r="B30" s="27"/>
      <c r="C30" s="17"/>
      <c r="D30" s="28"/>
      <c r="E30" s="18"/>
    </row>
    <row r="31" spans="1:5" ht="15">
      <c r="A31" s="31" t="s">
        <v>37</v>
      </c>
      <c r="B31" s="27"/>
      <c r="C31" s="17"/>
      <c r="D31" s="28"/>
      <c r="E31" s="18"/>
    </row>
    <row r="32" spans="1:5" ht="15">
      <c r="A32" s="31" t="s">
        <v>51</v>
      </c>
      <c r="B32" s="27"/>
      <c r="C32" s="17"/>
      <c r="D32" s="28"/>
      <c r="E32" s="18"/>
    </row>
    <row r="33" spans="1:5" ht="15">
      <c r="A33" s="31" t="s">
        <v>52</v>
      </c>
      <c r="B33" s="27"/>
      <c r="C33" s="17"/>
      <c r="D33" s="28"/>
      <c r="E33" s="18"/>
    </row>
    <row r="34" spans="1:5" ht="15">
      <c r="A34" s="31" t="s">
        <v>41</v>
      </c>
      <c r="B34" s="27"/>
      <c r="C34" s="17"/>
      <c r="D34" s="28"/>
      <c r="E34" s="18"/>
    </row>
    <row r="35" spans="1:5" ht="15">
      <c r="A35" s="15" t="s">
        <v>17</v>
      </c>
      <c r="B35" s="27">
        <v>346.72</v>
      </c>
      <c r="C35" s="17">
        <v>22000</v>
      </c>
      <c r="D35" s="17">
        <v>7980</v>
      </c>
      <c r="E35" s="18">
        <f aca="true" t="shared" si="0" ref="E35:E44">B35+C35-D35</f>
        <v>14366.720000000001</v>
      </c>
    </row>
    <row r="36" spans="1:5" ht="15">
      <c r="A36" s="15" t="s">
        <v>18</v>
      </c>
      <c r="B36" s="27">
        <v>281.56</v>
      </c>
      <c r="C36" s="17">
        <v>10000</v>
      </c>
      <c r="D36" s="17"/>
      <c r="E36" s="18">
        <f t="shared" si="0"/>
        <v>10281.56</v>
      </c>
    </row>
    <row r="37" spans="1:5" ht="15">
      <c r="A37" s="15" t="s">
        <v>19</v>
      </c>
      <c r="B37" s="27">
        <v>45.14</v>
      </c>
      <c r="C37" s="17">
        <v>1370</v>
      </c>
      <c r="D37" s="17"/>
      <c r="E37" s="18">
        <f t="shared" si="0"/>
        <v>1415.14</v>
      </c>
    </row>
    <row r="38" spans="1:5" ht="15">
      <c r="A38" s="29" t="s">
        <v>28</v>
      </c>
      <c r="B38" s="27">
        <v>0.64</v>
      </c>
      <c r="C38" s="17"/>
      <c r="D38" s="17"/>
      <c r="E38" s="18">
        <f t="shared" si="0"/>
        <v>0.64</v>
      </c>
    </row>
    <row r="39" spans="1:5" ht="15">
      <c r="A39" s="38" t="s">
        <v>42</v>
      </c>
      <c r="B39" s="27">
        <v>4200.64</v>
      </c>
      <c r="C39" s="28">
        <v>2100</v>
      </c>
      <c r="D39" s="28">
        <v>4175.36</v>
      </c>
      <c r="E39" s="18">
        <f t="shared" si="0"/>
        <v>2125.2800000000007</v>
      </c>
    </row>
    <row r="40" spans="1:5" ht="15">
      <c r="A40" s="29" t="s">
        <v>32</v>
      </c>
      <c r="B40" s="27">
        <v>1.58</v>
      </c>
      <c r="C40" s="17">
        <v>7780</v>
      </c>
      <c r="D40" s="17">
        <v>7777.32</v>
      </c>
      <c r="E40" s="18">
        <f t="shared" si="0"/>
        <v>4.260000000000218</v>
      </c>
    </row>
    <row r="41" spans="1:5" ht="15">
      <c r="A41" s="29" t="s">
        <v>20</v>
      </c>
      <c r="B41" s="30">
        <v>2072.7</v>
      </c>
      <c r="C41" s="17">
        <v>360</v>
      </c>
      <c r="D41" s="17">
        <v>2160</v>
      </c>
      <c r="E41" s="18">
        <f t="shared" si="0"/>
        <v>272.6999999999998</v>
      </c>
    </row>
    <row r="42" spans="1:5" ht="15">
      <c r="A42" s="29" t="s">
        <v>21</v>
      </c>
      <c r="B42" s="30">
        <v>0</v>
      </c>
      <c r="C42" s="17"/>
      <c r="D42" s="17"/>
      <c r="E42" s="18">
        <f t="shared" si="0"/>
        <v>0</v>
      </c>
    </row>
    <row r="43" spans="1:5" ht="15">
      <c r="A43" s="29" t="s">
        <v>34</v>
      </c>
      <c r="B43" s="30"/>
      <c r="C43" s="17"/>
      <c r="D43" s="17"/>
      <c r="E43" s="18">
        <f t="shared" si="0"/>
        <v>0</v>
      </c>
    </row>
    <row r="44" spans="1:5" ht="15">
      <c r="A44" s="29" t="s">
        <v>22</v>
      </c>
      <c r="B44" s="30"/>
      <c r="C44" s="17"/>
      <c r="D44" s="28"/>
      <c r="E44" s="18">
        <f t="shared" si="0"/>
        <v>0</v>
      </c>
    </row>
    <row r="45" spans="1:5" ht="15">
      <c r="A45" s="31" t="s">
        <v>43</v>
      </c>
      <c r="B45" s="30"/>
      <c r="C45" s="32"/>
      <c r="D45" s="28"/>
      <c r="E45" s="33"/>
    </row>
    <row r="46" spans="1:5" ht="15.75" thickBot="1">
      <c r="A46" s="19"/>
      <c r="B46" s="20"/>
      <c r="C46" s="20"/>
      <c r="D46" s="21"/>
      <c r="E46" s="22"/>
    </row>
    <row r="47" ht="15.75" thickBot="1"/>
    <row r="48" spans="1:5" ht="15">
      <c r="A48" s="23" t="s">
        <v>23</v>
      </c>
      <c r="B48" s="8">
        <f>B50+B51</f>
        <v>1069.16</v>
      </c>
      <c r="C48" s="8">
        <f>SUM(C50:C51)</f>
        <v>0</v>
      </c>
      <c r="D48" s="8">
        <f>SUM(D50:D51)</f>
        <v>0</v>
      </c>
      <c r="E48" s="9">
        <f>SUM(E50:E51)</f>
        <v>1069.16</v>
      </c>
    </row>
    <row r="49" spans="1:8" ht="15">
      <c r="A49" s="11" t="s">
        <v>7</v>
      </c>
      <c r="B49" s="12"/>
      <c r="C49" s="12"/>
      <c r="D49" s="12"/>
      <c r="E49" s="14"/>
      <c r="H49" s="25"/>
    </row>
    <row r="50" spans="1:10" ht="15">
      <c r="A50" s="15" t="s">
        <v>24</v>
      </c>
      <c r="B50" s="16">
        <v>190.41</v>
      </c>
      <c r="C50" s="17"/>
      <c r="D50" s="17"/>
      <c r="E50" s="18">
        <f>B50+C50-D50</f>
        <v>190.41</v>
      </c>
      <c r="G50" s="25"/>
      <c r="H50" s="25"/>
      <c r="I50" s="25"/>
      <c r="J50" s="25"/>
    </row>
    <row r="51" spans="1:10" ht="15">
      <c r="A51" s="15" t="s">
        <v>25</v>
      </c>
      <c r="B51" s="16">
        <v>878.75</v>
      </c>
      <c r="C51" s="17"/>
      <c r="D51" s="17"/>
      <c r="E51" s="18">
        <f>B51+C51-D51</f>
        <v>878.75</v>
      </c>
      <c r="G51" s="25"/>
      <c r="H51" s="25"/>
      <c r="I51" s="25"/>
      <c r="J51" s="25"/>
    </row>
    <row r="52" spans="1:9" ht="15.75" thickBot="1">
      <c r="A52" s="19"/>
      <c r="B52" s="20"/>
      <c r="C52" s="20"/>
      <c r="D52" s="20"/>
      <c r="E52" s="22"/>
      <c r="H52" s="25"/>
      <c r="I52" s="25"/>
    </row>
    <row r="53" spans="8:9" ht="15.75" thickBot="1">
      <c r="H53" s="25"/>
      <c r="I53" s="25"/>
    </row>
    <row r="54" spans="1:9" ht="29.25">
      <c r="A54" s="34" t="s">
        <v>26</v>
      </c>
      <c r="B54" s="8">
        <v>12135.09</v>
      </c>
      <c r="C54" s="8">
        <f>SUM(C56)</f>
        <v>1073.84</v>
      </c>
      <c r="D54" s="8">
        <f>SUM(D56)</f>
        <v>0</v>
      </c>
      <c r="E54" s="9">
        <f>SUM(E55:E58)</f>
        <v>7150.79</v>
      </c>
      <c r="H54" s="25"/>
      <c r="I54" s="25"/>
    </row>
    <row r="55" spans="1:9" ht="15">
      <c r="A55" s="11" t="s">
        <v>7</v>
      </c>
      <c r="B55" s="12"/>
      <c r="C55" s="12"/>
      <c r="D55" s="12"/>
      <c r="E55" s="14"/>
      <c r="H55" s="25"/>
      <c r="I55" s="25"/>
    </row>
    <row r="56" spans="1:10" ht="15">
      <c r="A56" s="15" t="s">
        <v>27</v>
      </c>
      <c r="B56" s="16">
        <v>6076.95</v>
      </c>
      <c r="C56" s="1">
        <v>1073.84</v>
      </c>
      <c r="D56" s="17"/>
      <c r="E56" s="18">
        <f>B56+C56-D56</f>
        <v>7150.79</v>
      </c>
      <c r="G56" s="25"/>
      <c r="H56" s="25"/>
      <c r="I56" s="25"/>
      <c r="J56" s="25"/>
    </row>
    <row r="57" spans="1:9" ht="15">
      <c r="A57" s="31"/>
      <c r="B57" s="35"/>
      <c r="C57" s="35"/>
      <c r="D57" s="28"/>
      <c r="E57" s="33"/>
      <c r="I57" s="25"/>
    </row>
    <row r="58" spans="1:5" ht="15.75" thickBot="1">
      <c r="A58" s="36"/>
      <c r="B58" s="20"/>
      <c r="C58" s="37"/>
      <c r="D58" s="20"/>
      <c r="E58" s="22"/>
    </row>
    <row r="62" ht="15">
      <c r="E62" s="25"/>
    </row>
    <row r="64" ht="15">
      <c r="E64" s="25"/>
    </row>
  </sheetData>
  <sheetProtection/>
  <mergeCells count="3">
    <mergeCell ref="A1:E1"/>
    <mergeCell ref="A4:E4"/>
    <mergeCell ref="A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2020-06-11T09:33:29Z</cp:lastPrinted>
  <dcterms:created xsi:type="dcterms:W3CDTF">2019-03-05T07:21:29Z</dcterms:created>
  <dcterms:modified xsi:type="dcterms:W3CDTF">2020-06-11T09:57:17Z</dcterms:modified>
  <cp:category/>
  <cp:version/>
  <cp:contentType/>
  <cp:contentStatus/>
</cp:coreProperties>
</file>